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75f930343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_Here" sheetId="1" r:id="R3bb159218cad4f63"/>
    <x:sheet xmlns:r="http://schemas.openxmlformats.org/officeDocument/2006/relationships" name="Guided_Check" sheetId="2" r:id="R0acd26062ec94357"/>
    <x:sheet xmlns:r="http://schemas.openxmlformats.org/officeDocument/2006/relationships" name="Three_Clocks" sheetId="3" r:id="Re8c1f07a371b4549"/>
    <x:sheet xmlns:r="http://schemas.openxmlformats.org/officeDocument/2006/relationships" name="Lifecycle_States" sheetId="4" r:id="Rb6c60a820d3441a1"/>
    <x:sheet xmlns:r="http://schemas.openxmlformats.org/officeDocument/2006/relationships" name="Evidence_Register" sheetId="5" r:id="Rc06d5fe19fc24854"/>
    <x:sheet xmlns:r="http://schemas.openxmlformats.org/officeDocument/2006/relationships" name="Semrush_Adobe_Timeline" sheetId="6" r:id="Rd59ec36626b54aa2"/>
    <x:sheet xmlns:r="http://schemas.openxmlformats.org/officeDocument/2006/relationships" name="Retirement_Ledger" sheetId="7" r:id="R6201f040ea0842fb"/>
    <x:sheet xmlns:r="http://schemas.openxmlformats.org/officeDocument/2006/relationships" name="Governance_Status" sheetId="8" r:id="R0877f089fc1b4acb"/>
    <x:sheet xmlns:r="http://schemas.openxmlformats.org/officeDocument/2006/relationships" name="Sources" sheetId="9" r:id="R8e83f45834bb430d"/>
    <x:sheet xmlns:r="http://schemas.openxmlformats.org/officeDocument/2006/relationships" name="Release_Notes" sheetId="10" r:id="Rfcb2ac11bc454972"/>
    <x:sheet xmlns:r="http://schemas.openxmlformats.org/officeDocument/2006/relationships" name="Incident_Replay" sheetId="11" r:id="R809d3c7fe02e4d5f"/>
    <x:sheet xmlns:r="http://schemas.openxmlformats.org/officeDocument/2006/relationships" name="Clock_Console" sheetId="12" r:id="R415dd91825b44d8e"/>
    <x:sheet xmlns:r="http://schemas.openxmlformats.org/officeDocument/2006/relationships" name="Founder_Notes" sheetId="13" r:id="R0f5e8c11b2a84f99"/>
    <x:sheet xmlns:r="http://schemas.openxmlformats.org/officeDocument/2006/relationships" name="Composite_Failure" sheetId="14" r:id="R537b8991c2ae4648"/>
    <x:sheet xmlns:r="http://schemas.openxmlformats.org/officeDocument/2006/relationships" name="Decision_Field" sheetId="15" r:id="R225f2ba3f8764d95"/>
    <x:sheet xmlns:r="http://schemas.openxmlformats.org/officeDocument/2006/relationships" name="Signature_Model" sheetId="16" r:id="Rce43fd57a1c14735"/>
    <x:sheet xmlns:r="http://schemas.openxmlformats.org/officeDocument/2006/relationships" name="Editorial_Quick_Start" sheetId="17" r:id="R2e5ecc5e2cef4e2b"/>
    <x:sheet xmlns:r="http://schemas.openxmlformats.org/officeDocument/2006/relationships" name="Case_Transition_Map" sheetId="18" r:id="R839afcebdfe54793"/>
    <x:sheet xmlns:r="http://schemas.openxmlformats.org/officeDocument/2006/relationships" name="Evidence_Type_Matrix" sheetId="19" r:id="R63d1824f8f554f20"/>
    <x:sheet xmlns:r="http://schemas.openxmlformats.org/officeDocument/2006/relationships" name="FAQ_and_Cadence" sheetId="20" r:id="R30978054698045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0"/>
      <x:color rgb="FF17324D"/>
      <x:name val="Carlito"/>
    </x:font>
    <x:font>
      <x:b/>
      <x:sz val="10"/>
      <x:color rgb="FFFFFFFF"/>
      <x:name val="Carlito"/>
    </x:font>
    <x:font>
      <x:b/>
      <x:sz val="11"/>
      <x:color rgb="FF0B5D47"/>
      <x:name val="Carlito"/>
    </x:font>
    <x:font>
      <x:b/>
      <x:sz val="11"/>
      <x:color rgb="FF6A4A00"/>
      <x:name val="Carlito"/>
    </x:font>
    <x:font>
      <x:b/>
      <x:sz val="11"/>
      <x:color rgb="FF174F9A"/>
      <x:name val="Carlito"/>
    </x:font>
    <x:font>
      <x:b/>
      <x:sz val="11"/>
      <x:color rgb="FF7C1F2A"/>
      <x:name val="Carlito"/>
    </x:font>
    <x:font>
      <x:b/>
      <x:sz val="11"/>
      <x:color rgb="FF344054"/>
      <x:name val="Carlito"/>
    </x:font>
    <x:font>
      <x:b/>
      <x:sz val="11"/>
      <x:color rgb="FF17324D"/>
      <x:name val="Carlito"/>
    </x:font>
    <x:font>
      <x:b/>
      <x:sz val="10"/>
      <x:color rgb="FF0B5D47"/>
      <x:name val="Carlito"/>
    </x:font>
    <x:font>
      <x:b/>
      <x:sz val="10"/>
      <x:color rgb="FF6A4A00"/>
      <x:name val="Carlito"/>
    </x:font>
    <x:font>
      <x:b/>
      <x:sz val="10"/>
      <x:color rgb="FF174F9A"/>
      <x:name val="Carlito"/>
    </x:font>
    <x:font>
      <x:b/>
      <x:sz val="10"/>
      <x:color rgb="FF7C1F2A"/>
      <x:name val="Carlito"/>
    </x:font>
    <x:font>
      <x:b/>
      <x:sz val="10"/>
      <x:color rgb="FF344054"/>
      <x:name val="Carlito"/>
    </x:font>
    <x:font>
      <x:b/>
      <x:sz val="15"/>
      <x:color rgb="FFFFFFFF"/>
      <x:name val="Carlito"/>
    </x:font>
    <x:font>
      <x:sz val="10"/>
      <x:color rgb="FF102738"/>
      <x:name val="Carlito"/>
    </x:font>
    <x:font>
      <x:b/>
      <x:sz val="12"/>
      <x:color rgb="FF17324D"/>
      <x:name val="Carlito"/>
    </x:font>
    <x:font>
      <x:sz val="10"/>
      <x:color rgb="FF43346B"/>
      <x:name val="Carlito"/>
    </x:font>
    <x:font>
      <x:b/>
      <x:sz val="11"/>
      <x:color rgb="FF43346B"/>
      <x:name val="Carlito"/>
    </x:font>
    <x:font>
      <x:b/>
      <x:sz val="14"/>
      <x:color rgb="FFFFFFFF"/>
      <x:name val="Carlito"/>
    </x:font>
    <x:font>
      <x:b/>
      <x:sz val="16"/>
      <x:color rgb="FF174F9A"/>
      <x:name val="Carlito"/>
    </x:font>
    <x:font>
      <x:b/>
      <x:sz val="10"/>
      <x:color rgb="FF43346B"/>
      <x:name val="Carlito"/>
    </x:font>
    <x:font>
      <x:b/>
      <x:sz val="10"/>
      <x:color rgb="FF17324D"/>
      <x:name val="Carlito"/>
    </x:font>
  </x:fonts>
  <x:fills count="38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123A52"/>
      </x:patternFill>
    </x:fill>
    <x:fill>
      <x:patternFill patternType="solid">
        <x:fgColor rgb="FFD7F4E8"/>
      </x:patternFill>
    </x:fill>
    <x:fill>
      <x:patternFill patternType="solid">
        <x:fgColor rgb="FFFFF0BF"/>
      </x:patternFill>
    </x:fill>
    <x:fill>
      <x:patternFill patternType="solid">
        <x:fgColor rgb="FFDCEBFF"/>
      </x:patternFill>
    </x:fill>
    <x:fill>
      <x:patternFill patternType="solid">
        <x:fgColor rgb="FFFFE0E4"/>
      </x:patternFill>
    </x:fill>
    <x:fill>
      <x:patternFill patternType="solid">
        <x:fgColor rgb="FFE6EAF0"/>
      </x:patternFill>
    </x:fill>
    <x:fill>
      <x:patternFill patternType="solid">
        <x:fgColor rgb="FFE8F2F8"/>
      </x:patternFill>
    </x:fill>
    <x:fill>
      <x:patternFill patternType="solid">
        <x:fgColor rgb="FF071827"/>
      </x:patternFill>
    </x:fill>
    <x:fill>
      <x:patternFill patternType="solid">
        <x:fgColor rgb="FF123A52"/>
      </x:patternFill>
    </x:fill>
    <x:fill>
      <x:patternFill patternType="solid">
        <x:fgColor rgb="FF123A52"/>
      </x:patternFill>
    </x:fill>
    <x:fill>
      <x:patternFill patternType="solid">
        <x:fgColor rgb="FFE8F2F8"/>
      </x:patternFill>
    </x:fill>
    <x:fill>
      <x:patternFill patternType="solid">
        <x:fgColor rgb="FF071827"/>
      </x:patternFill>
    </x:fill>
    <x:fill>
      <x:patternFill patternType="solid">
        <x:fgColor rgb="FFF1ECFF"/>
      </x:patternFill>
    </x:fill>
    <x:fill>
      <x:patternFill patternType="solid">
        <x:fgColor rgb="FF071827"/>
      </x:patternFill>
    </x:fill>
    <x:fill>
      <x:patternFill patternType="solid">
        <x:fgColor rgb="FF123A52"/>
      </x:patternFill>
    </x:fill>
    <x:fill>
      <x:patternFill patternType="solid">
        <x:fgColor rgb="FFE8F2F8"/>
      </x:patternFill>
    </x:fill>
    <x:fill>
      <x:patternFill patternType="solid">
        <x:fgColor rgb="FFF1ECFF"/>
      </x:patternFill>
    </x:fill>
    <x:fill>
      <x:patternFill patternType="solid">
        <x:fgColor rgb="FF071827"/>
      </x:patternFill>
    </x:fill>
    <x:fill>
      <x:patternFill patternType="solid">
        <x:fgColor rgb="FFDCEBFF"/>
      </x:patternFill>
    </x:fill>
    <x:fill>
      <x:patternFill patternType="solid">
        <x:fgColor rgb="FFE8F2F8"/>
      </x:patternFill>
    </x:fill>
    <x:fill>
      <x:patternFill patternType="solid">
        <x:fgColor rgb="FF123A52"/>
      </x:patternFill>
    </x:fill>
    <x:fill>
      <x:patternFill patternType="solid">
        <x:fgColor rgb="FFD7F4E8"/>
      </x:patternFill>
    </x:fill>
    <x:fill>
      <x:patternFill patternType="solid">
        <x:fgColor rgb="FFFFF0BF"/>
      </x:patternFill>
    </x:fill>
    <x:fill>
      <x:patternFill patternType="solid">
        <x:fgColor rgb="FFFFE0E4"/>
      </x:patternFill>
    </x:fill>
    <x:fill>
      <x:patternFill patternType="solid">
        <x:fgColor rgb="FFE6EAF0"/>
      </x:patternFill>
    </x:fill>
    <x:fill>
      <x:patternFill patternType="solid">
        <x:fgColor rgb="FFF1ECFF"/>
      </x:patternFill>
    </x:fill>
    <x:fill>
      <x:patternFill patternType="solid">
        <x:fgColor rgb="FF071827"/>
      </x:patternFill>
    </x:fill>
    <x:fill>
      <x:patternFill patternType="solid">
        <x:fgColor rgb="FF123A52"/>
      </x:patternFill>
    </x:fill>
    <x:fill>
      <x:patternFill patternType="solid">
        <x:fgColor rgb="FFE8F2F8"/>
      </x:patternFill>
    </x:fill>
    <x:fill>
      <x:patternFill patternType="solid">
        <x:fgColor rgb="FFD7F4E8"/>
      </x:patternFill>
    </x:fill>
    <x:fill>
      <x:patternFill patternType="solid">
        <x:fgColor rgb="FFFFF0BF"/>
      </x:patternFill>
    </x:fill>
    <x:fill>
      <x:patternFill patternType="solid">
        <x:fgColor rgb="FFDCEBFF"/>
      </x:patternFill>
    </x:fill>
    <x:fill>
      <x:patternFill patternType="solid">
        <x:fgColor rgb="FFFFE0E4"/>
      </x:patternFill>
    </x:fill>
    <x:fill>
      <x:patternFill patternType="solid">
        <x:fgColor rgb="FFE6EAF0"/>
      </x:patternFill>
    </x:fill>
    <x:fill>
      <x:patternFill patternType="solid">
        <x:fgColor rgb="FFF1ECFF"/>
      </x:patternFill>
    </x:fill>
  </x:fills>
  <x:borders count="2">
    <x:border/>
    <x:border/>
  </x:borders>
  <x:cellStyleXfs count="1">
    <x:xf numFmtId="0" fontId="0" fillId="0" borderId="0"/>
  </x:cellStyleXfs>
  <x:cellXfs count="3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horizontal="center" wrapText="1"/>
    </x:xf>
    <x:xf numFmtId="0" fontId="7" fillId="6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horizontal="center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wrapText="1"/>
    </x:xf>
    <x:xf numFmtId="0" fontId="8" fillId="7" borderId="1" xfId="0" applyNumberFormat="1" applyFont="1" applyFill="1" applyBorder="1" applyAlignment="1">
      <x:alignment horizontal="center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0" xfId="0" applyNumberFormat="1" applyFont="1" applyFill="1" applyBorder="1" applyAlignment="1">
      <x:alignment horizontal="center" wrapText="1"/>
    </x:xf>
    <x:xf numFmtId="0" fontId="9" fillId="8" borderId="0" xfId="0" applyNumberFormat="1" applyFont="1" applyFill="1" applyBorder="1" applyAlignment="1">
      <x:alignment horizontal="center" vertical="center" wrapText="1"/>
    </x:xf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9" fillId="8" borderId="1" xfId="0" applyNumberFormat="1" applyFont="1" applyFill="1" applyBorder="1" applyAlignment="1">
      <x:alignment horizontal="center" wrapText="1"/>
    </x:xf>
    <x:xf numFmtId="0" fontId="9" fillId="8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10" fillId="9" borderId="0" xfId="0" applyNumberFormat="1" applyFont="1" applyFill="1" applyBorder="1"/>
    <x:xf numFmtId="0" fontId="10" fillId="9" borderId="0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/>
    <x:xf numFmtId="0" fontId="10" fillId="9" borderId="1" xfId="0" applyNumberFormat="1" applyFont="1" applyFill="1" applyBorder="1"/>
    <x:xf numFmtId="0" fontId="10" fillId="9" borderId="1" xfId="0" applyNumberFormat="1" applyFont="1" applyFill="1" applyBorder="1" applyAlignment="1">
      <x:alignment wrapText="1"/>
    </x:xf>
    <x:xf numFmtId="0" fontId="10" fillId="9" borderId="1" xfId="0" applyNumberFormat="1" applyFont="1" applyFill="1" applyBorder="1" applyAlignment="1">
      <x:alignment vertical="top" wrapText="1"/>
    </x:xf>
    <x:xf numFmtId="0" fontId="10" fillId="9" borderId="0" xfId="0" applyNumberFormat="1" applyFont="1" applyFill="1" applyBorder="1" applyAlignment="1">
      <x:alignment horizontal="center"/>
    </x:xf>
    <x:xf numFmtId="0" fontId="10" fillId="9" borderId="1" xfId="0" applyNumberFormat="1" applyFont="1" applyFill="1" applyBorder="1" applyAlignment="1">
      <x:alignment horizontal="center"/>
    </x:xf>
    <x:xf numFmtId="200" fontId="3" fillId="0" borderId="0" xfId="0" applyNumberFormat="1" applyFont="1" applyFill="1" applyBorder="1" applyAlignment="1">
      <x:alignment vertical="top" wrapText="1"/>
    </x:xf>
    <x:xf numFmtId="200" fontId="3" fillId="0" borderId="1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11" fillId="4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vertical="top" wrapText="1"/>
    </x:xf>
    <x:xf numFmtId="0" fontId="3" fillId="5" borderId="0" xfId="0" applyNumberFormat="1" applyFont="1" applyFill="1" applyBorder="1" applyAlignment="1">
      <x:alignment vertical="top" wrapText="1"/>
    </x:xf>
    <x:xf numFmtId="0" fontId="12" fillId="5" borderId="0" xfId="0" applyNumberFormat="1" applyFont="1" applyFill="1" applyBorder="1" applyAlignment="1">
      <x:alignment vertical="top" wrapText="1"/>
    </x:xf>
    <x:xf numFmtId="0" fontId="3" fillId="5" borderId="1" xfId="0" applyNumberFormat="1" applyFont="1" applyFill="1" applyBorder="1" applyAlignment="1">
      <x:alignment vertical="top" wrapText="1"/>
    </x:xf>
    <x:xf numFmtId="0" fontId="12" fillId="5" borderId="1" xfId="0" applyNumberFormat="1" applyFont="1" applyFill="1" applyBorder="1" applyAlignment="1">
      <x:alignment vertical="top" wrapText="1"/>
    </x:xf>
    <x:xf numFmtId="0" fontId="3" fillId="6" borderId="0" xfId="0" applyNumberFormat="1" applyFont="1" applyFill="1" applyBorder="1" applyAlignment="1">
      <x:alignment vertical="top" wrapText="1"/>
    </x:xf>
    <x:xf numFmtId="0" fontId="13" fillId="6" borderId="0" xfId="0" applyNumberFormat="1" applyFont="1" applyFill="1" applyBorder="1" applyAlignment="1">
      <x:alignment vertical="top" wrapText="1"/>
    </x:xf>
    <x:xf numFmtId="0" fontId="3" fillId="6" borderId="1" xfId="0" applyNumberFormat="1" applyFont="1" applyFill="1" applyBorder="1" applyAlignment="1">
      <x:alignment vertical="top" wrapText="1"/>
    </x:xf>
    <x:xf numFmtId="0" fontId="13" fillId="6" borderId="1" xfId="0" applyNumberFormat="1" applyFont="1" applyFill="1" applyBorder="1" applyAlignment="1">
      <x:alignment vertical="top" wrapText="1"/>
    </x:xf>
    <x:xf numFmtId="0" fontId="3" fillId="7" borderId="0" xfId="0" applyNumberFormat="1" applyFont="1" applyFill="1" applyBorder="1" applyAlignment="1">
      <x:alignment vertical="top" wrapText="1"/>
    </x:xf>
    <x:xf numFmtId="0" fontId="14" fillId="7" borderId="0" xfId="0" applyNumberFormat="1" applyFont="1" applyFill="1" applyBorder="1" applyAlignment="1">
      <x:alignment vertical="top" wrapText="1"/>
    </x:xf>
    <x:xf numFmtId="0" fontId="3" fillId="7" borderId="1" xfId="0" applyNumberFormat="1" applyFont="1" applyFill="1" applyBorder="1" applyAlignment="1">
      <x:alignment vertical="top" wrapText="1"/>
    </x:xf>
    <x:xf numFmtId="0" fontId="14" fillId="7" borderId="1" xfId="0" applyNumberFormat="1" applyFont="1" applyFill="1" applyBorder="1" applyAlignment="1">
      <x:alignment vertical="top" wrapText="1"/>
    </x:xf>
    <x:xf numFmtId="0" fontId="3" fillId="8" borderId="0" xfId="0" applyNumberFormat="1" applyFont="1" applyFill="1" applyBorder="1" applyAlignment="1">
      <x:alignment vertical="top" wrapText="1"/>
    </x:xf>
    <x:xf numFmtId="0" fontId="15" fillId="8" borderId="0" xfId="0" applyNumberFormat="1" applyFont="1" applyFill="1" applyBorder="1" applyAlignment="1">
      <x:alignment vertical="top" wrapText="1"/>
    </x:xf>
    <x:xf numFmtId="0" fontId="3" fillId="8" borderId="1" xfId="0" applyNumberFormat="1" applyFont="1" applyFill="1" applyBorder="1" applyAlignment="1">
      <x:alignment vertical="top" wrapText="1"/>
    </x:xf>
    <x:xf numFmtId="0" fontId="15" fillId="8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10" borderId="0" xfId="0" applyNumberFormat="1" applyFont="1" applyFill="1" applyBorder="1"/>
    <x:xf numFmtId="0" fontId="16" fillId="10" borderId="0" xfId="0" applyNumberFormat="1" applyFont="1" applyFill="1" applyBorder="1"/>
    <x:xf numFmtId="0" fontId="16" fillId="10" borderId="0" xfId="0" applyNumberFormat="1" applyFont="1" applyFill="1" applyBorder="1" applyAlignment="1">
      <x:alignment wrapText="1"/>
    </x:xf>
    <x:xf numFmtId="0" fontId="16" fillId="10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4" fillId="11" borderId="0" xfId="0" applyNumberFormat="1" applyFont="1" applyFill="1" applyBorder="1"/>
    <x:xf numFmtId="0" fontId="4" fillId="11" borderId="0" xfId="0" applyNumberFormat="1" applyFont="1" applyFill="1" applyBorder="1" applyAlignment="1">
      <x:alignment wrapText="1"/>
    </x:xf>
    <x:xf numFmtId="0" fontId="4" fillId="11" borderId="0" xfId="0" applyNumberFormat="1" applyFont="1" applyFill="1" applyBorder="1" applyAlignment="1">
      <x:alignment horizontal="center" wrapText="1"/>
    </x:xf>
    <x:xf numFmtId="0" fontId="4" fillId="11" borderId="0" xfId="0" applyNumberFormat="1" applyFont="1" applyFill="1" applyBorder="1" applyAlignment="1">
      <x:alignment horizontal="center" vertical="center" wrapText="1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  <x:xf numFmtId="0" fontId="17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16" fillId="2" borderId="0" xfId="0" applyNumberFormat="1" applyFont="1" applyFill="1" applyBorder="1"/>
    <x:xf numFmtId="0" fontId="16" fillId="2" borderId="0" xfId="0" applyNumberFormat="1" applyFont="1" applyFill="1" applyBorder="1" applyAlignment="1">
      <x:alignment wrapText="1"/>
    </x:xf>
    <x:xf numFmtId="0" fontId="16" fillId="2" borderId="0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/>
    <x:xf numFmtId="0" fontId="4" fillId="12" borderId="0" xfId="0" applyNumberFormat="1" applyFont="1" applyFill="1" applyBorder="1"/>
    <x:xf numFmtId="0" fontId="4" fillId="12" borderId="0" xfId="0" applyNumberFormat="1" applyFont="1" applyFill="1" applyBorder="1" applyAlignment="1">
      <x:alignment wrapText="1"/>
    </x:xf>
    <x:xf numFmtId="0" fontId="4" fillId="12" borderId="0" xfId="0" applyNumberFormat="1" applyFont="1" applyFill="1" applyBorder="1" applyAlignment="1">
      <x:alignment vertical="center" wrapText="1"/>
    </x:xf>
    <x:xf numFmtId="0" fontId="17" fillId="13" borderId="0" xfId="0" applyNumberFormat="1" applyFont="1" applyFill="1" applyBorder="1" applyAlignment="1">
      <x:alignment vertical="top" wrapText="1"/>
    </x:xf>
    <x:xf numFmtId="0" fontId="18" fillId="13" borderId="0" xfId="0" applyNumberFormat="1" applyFont="1" applyFill="1" applyBorder="1" applyAlignment="1">
      <x:alignment vertical="top" wrapText="1"/>
    </x:xf>
    <x:xf numFmtId="0" fontId="18" fillId="13" borderId="0" xfId="0" applyNumberFormat="1" applyFont="1" applyFill="1" applyBorder="1" applyAlignment="1">
      <x:alignment horizontal="center" vertical="top" wrapText="1"/>
    </x:xf>
    <x:xf numFmtId="0" fontId="0" fillId="13" borderId="0" xfId="0" applyNumberFormat="1" applyFont="1" applyFill="1" applyBorder="1"/>
    <x:xf numFmtId="0" fontId="3" fillId="13" borderId="0" xfId="0" applyNumberFormat="1" applyFont="1" applyFill="1" applyBorder="1"/>
    <x:xf numFmtId="0" fontId="3" fillId="13" borderId="0" xfId="0" applyNumberFormat="1" applyFont="1" applyFill="1" applyBorder="1" applyAlignment="1">
      <x:alignment wrapText="1"/>
    </x:xf>
    <x:xf numFmtId="0" fontId="3" fillId="13" borderId="0" xfId="0" applyNumberFormat="1" applyFont="1" applyFill="1" applyBorder="1" applyAlignment="1">
      <x:alignment vertical="top" wrapText="1"/>
    </x:xf>
    <x:xf numFmtId="0" fontId="0" fillId="14" borderId="0" xfId="0" applyNumberFormat="1" applyFont="1" applyFill="1" applyBorder="1"/>
    <x:xf numFmtId="0" fontId="16" fillId="14" borderId="0" xfId="0" applyNumberFormat="1" applyFont="1" applyFill="1" applyBorder="1"/>
    <x:xf numFmtId="0" fontId="16" fillId="14" borderId="0" xfId="0" applyNumberFormat="1" applyFont="1" applyFill="1" applyBorder="1" applyAlignment="1">
      <x:alignment wrapText="1"/>
    </x:xf>
    <x:xf numFmtId="0" fontId="16" fillId="14" borderId="0" xfId="0" applyNumberFormat="1" applyFont="1" applyFill="1" applyBorder="1" applyAlignment="1">
      <x:alignment vertical="center" wrapText="1"/>
    </x:xf>
    <x:xf numFmtId="0" fontId="4" fillId="12" borderId="0" xfId="0" applyNumberFormat="1" applyFont="1" applyFill="1" applyBorder="1" applyAlignment="1">
      <x:alignment horizontal="center" wrapText="1"/>
    </x:xf>
    <x:xf numFmtId="0" fontId="4" fillId="12" borderId="0" xfId="0" applyNumberFormat="1" applyFont="1" applyFill="1" applyBorder="1" applyAlignment="1">
      <x:alignment horizontal="center" vertical="center" wrapText="1"/>
    </x:xf>
    <x:xf numFmtId="0" fontId="0" fillId="15" borderId="0" xfId="0" applyNumberFormat="1" applyFont="1" applyFill="1" applyBorder="1"/>
    <x:xf numFmtId="0" fontId="19" fillId="15" borderId="0" xfId="0" applyNumberFormat="1" applyFont="1" applyFill="1" applyBorder="1"/>
    <x:xf numFmtId="0" fontId="19" fillId="15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17" fillId="9" borderId="0" xfId="0" applyNumberFormat="1" applyFont="1" applyFill="1" applyBorder="1" applyAlignment="1">
      <x:alignment vertical="top" wrapText="1"/>
    </x:xf>
    <x:xf numFmtId="0" fontId="18" fillId="9" borderId="0" xfId="0" applyNumberFormat="1" applyFont="1" applyFill="1" applyBorder="1" applyAlignment="1">
      <x:alignment vertical="top" wrapText="1"/>
    </x:xf>
    <x:xf numFmtId="0" fontId="18" fillId="9" borderId="0" xfId="0" applyNumberFormat="1" applyFont="1" applyFill="1" applyBorder="1" applyAlignment="1">
      <x:alignment horizontal="center" vertical="top" wrapText="1"/>
    </x:xf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1"/>
    </x:xf>
    <x:xf numFmtId="0" fontId="3" fillId="9" borderId="0" xfId="0" applyNumberFormat="1" applyFont="1" applyFill="1" applyBorder="1" applyAlignment="1">
      <x:alignment vertical="top" wrapText="1"/>
    </x:xf>
    <x:xf numFmtId="0" fontId="0" fillId="16" borderId="0" xfId="0" applyNumberFormat="1" applyFont="1" applyFill="1" applyBorder="1"/>
    <x:xf numFmtId="0" fontId="16" fillId="16" borderId="0" xfId="0" applyNumberFormat="1" applyFont="1" applyFill="1" applyBorder="1"/>
    <x:xf numFmtId="0" fontId="16" fillId="16" borderId="0" xfId="0" applyNumberFormat="1" applyFont="1" applyFill="1" applyBorder="1" applyAlignment="1">
      <x:alignment wrapText="1"/>
    </x:xf>
    <x:xf numFmtId="0" fontId="16" fillId="16" borderId="0" xfId="0" applyNumberFormat="1" applyFont="1" applyFill="1" applyBorder="1" applyAlignment="1">
      <x:alignment vertical="center" wrapText="1"/>
    </x:xf>
    <x:xf numFmtId="0" fontId="0" fillId="17" borderId="0" xfId="0" applyNumberFormat="1" applyFont="1" applyFill="1" applyBorder="1"/>
    <x:xf numFmtId="0" fontId="4" fillId="17" borderId="0" xfId="0" applyNumberFormat="1" applyFont="1" applyFill="1" applyBorder="1"/>
    <x:xf numFmtId="0" fontId="4" fillId="17" borderId="0" xfId="0" applyNumberFormat="1" applyFont="1" applyFill="1" applyBorder="1" applyAlignment="1">
      <x:alignment wrapText="1"/>
    </x:xf>
    <x:xf numFmtId="0" fontId="4" fillId="17" borderId="0" xfId="0" applyNumberFormat="1" applyFont="1" applyFill="1" applyBorder="1" applyAlignment="1">
      <x:alignment horizontal="center" wrapText="1"/>
    </x:xf>
    <x:xf numFmtId="0" fontId="4" fillId="17" borderId="0" xfId="0" applyNumberFormat="1" applyFont="1" applyFill="1" applyBorder="1" applyAlignment="1">
      <x:alignment horizontal="center" vertical="center" wrapText="1"/>
    </x:xf>
    <x:xf numFmtId="0" fontId="0" fillId="18" borderId="0" xfId="0" applyNumberFormat="1" applyFont="1" applyFill="1" applyBorder="1"/>
    <x:xf numFmtId="0" fontId="10" fillId="18" borderId="0" xfId="0" applyNumberFormat="1" applyFont="1" applyFill="1" applyBorder="1"/>
    <x:xf numFmtId="0" fontId="10" fillId="18" borderId="0" xfId="0" applyNumberFormat="1" applyFont="1" applyFill="1" applyBorder="1" applyAlignment="1">
      <x:alignment wrapText="1"/>
    </x:xf>
    <x:xf numFmtId="0" fontId="10" fillId="18" borderId="0" xfId="0" applyNumberFormat="1" applyFont="1" applyFill="1" applyBorder="1" applyAlignment="1">
      <x:alignment vertical="top" wrapText="1"/>
    </x:xf>
    <x:xf numFmtId="0" fontId="0" fillId="19" borderId="0" xfId="0" applyNumberFormat="1" applyFont="1" applyFill="1" applyBorder="1"/>
    <x:xf numFmtId="0" fontId="20" fillId="19" borderId="0" xfId="0" applyNumberFormat="1" applyFont="1" applyFill="1" applyBorder="1"/>
    <x:xf numFmtId="0" fontId="20" fillId="19" borderId="0" xfId="0" applyNumberFormat="1" applyFont="1" applyFill="1" applyBorder="1" applyAlignment="1">
      <x:alignment wrapText="1"/>
    </x:xf>
    <x:xf numFmtId="0" fontId="20" fillId="19" borderId="0" xfId="0" applyNumberFormat="1" applyFont="1" applyFill="1" applyBorder="1" applyAlignment="1">
      <x:alignment vertical="top" wrapText="1"/>
    </x:xf>
    <x:xf numFmtId="0" fontId="20" fillId="15" borderId="0" xfId="0" applyNumberFormat="1" applyFont="1" applyFill="1" applyBorder="1"/>
    <x:xf numFmtId="0" fontId="20" fillId="15" borderId="0" xfId="0" applyNumberFormat="1" applyFont="1" applyFill="1" applyBorder="1" applyAlignment="1">
      <x:alignment wrapText="1"/>
    </x:xf>
    <x:xf numFmtId="0" fontId="20" fillId="15" borderId="0" xfId="0" applyNumberFormat="1" applyFont="1" applyFill="1" applyBorder="1" applyAlignment="1">
      <x:alignment vertical="top" wrapText="1"/>
    </x:xf>
    <x:xf numFmtId="0" fontId="0" fillId="20" borderId="0" xfId="0" applyNumberFormat="1" applyFont="1" applyFill="1" applyBorder="1"/>
    <x:xf numFmtId="0" fontId="16" fillId="20" borderId="0" xfId="0" applyNumberFormat="1" applyFont="1" applyFill="1" applyBorder="1"/>
    <x:xf numFmtId="0" fontId="16" fillId="20" borderId="0" xfId="0" applyNumberFormat="1" applyFont="1" applyFill="1" applyBorder="1" applyAlignment="1">
      <x:alignment wrapText="1"/>
    </x:xf>
    <x:xf numFmtId="0" fontId="16" fillId="20" borderId="0" xfId="0" applyNumberFormat="1" applyFont="1" applyFill="1" applyBorder="1" applyAlignment="1">
      <x:alignment horizontal="center" wrapText="1"/>
    </x:xf>
    <x:xf numFmtId="0" fontId="16" fillId="20" borderId="0" xfId="0" applyNumberFormat="1" applyFont="1" applyFill="1" applyBorder="1" applyAlignment="1">
      <x:alignment horizontal="center" vertical="center" wrapText="1"/>
    </x:xf>
    <x:xf numFmtId="0" fontId="0" fillId="21" borderId="0" xfId="0" applyNumberFormat="1" applyFont="1" applyFill="1" applyBorder="1"/>
    <x:xf numFmtId="0" fontId="7" fillId="21" borderId="0" xfId="0" applyNumberFormat="1" applyFont="1" applyFill="1" applyBorder="1"/>
    <x:xf numFmtId="0" fontId="7" fillId="21" borderId="0" xfId="0" applyNumberFormat="1" applyFont="1" applyFill="1" applyBorder="1" applyAlignment="1">
      <x:alignment wrapText="1"/>
    </x:xf>
    <x:xf numFmtId="0" fontId="7" fillId="21" borderId="0" xfId="0" applyNumberFormat="1" applyFont="1" applyFill="1" applyBorder="1" applyAlignment="1">
      <x:alignment horizontal="center" wrapText="1"/>
    </x:xf>
    <x:xf numFmtId="0" fontId="7" fillId="21" borderId="0" xfId="0" applyNumberFormat="1" applyFont="1" applyFill="1" applyBorder="1" applyAlignment="1">
      <x:alignment horizontal="center" vertical="center" wrapText="1"/>
    </x:xf>
    <x:xf numFmtId="0" fontId="0" fillId="22" borderId="0" xfId="0" applyNumberFormat="1" applyFont="1" applyFill="1" applyBorder="1"/>
    <x:xf numFmtId="0" fontId="10" fillId="22" borderId="0" xfId="0" applyNumberFormat="1" applyFont="1" applyFill="1" applyBorder="1"/>
    <x:xf numFmtId="0" fontId="10" fillId="22" borderId="0" xfId="0" applyNumberFormat="1" applyFont="1" applyFill="1" applyBorder="1" applyAlignment="1">
      <x:alignment wrapText="1"/>
    </x:xf>
    <x:xf numFmtId="0" fontId="10" fillId="22" borderId="0" xfId="0" applyNumberFormat="1" applyFont="1" applyFill="1" applyBorder="1" applyAlignment="1">
      <x:alignment horizontal="center" wrapText="1"/>
    </x:xf>
    <x:xf numFmtId="0" fontId="10" fillId="22" borderId="0" xfId="0" applyNumberFormat="1" applyFont="1" applyFill="1" applyBorder="1" applyAlignment="1">
      <x:alignment horizontal="center" vertical="center" wrapText="1"/>
    </x:xf>
    <x:xf numFmtId="0" fontId="0" fillId="23" borderId="0" xfId="0" applyNumberFormat="1" applyFont="1" applyFill="1" applyBorder="1"/>
    <x:xf numFmtId="0" fontId="21" fillId="23" borderId="0" xfId="0" applyNumberFormat="1" applyFont="1" applyFill="1" applyBorder="1"/>
    <x:xf numFmtId="0" fontId="21" fillId="23" borderId="0" xfId="0" applyNumberFormat="1" applyFont="1" applyFill="1" applyBorder="1" applyAlignment="1">
      <x:alignment wrapText="1"/>
    </x:xf>
    <x:xf numFmtId="0" fontId="21" fillId="23" borderId="0" xfId="0" applyNumberFormat="1" applyFont="1" applyFill="1" applyBorder="1" applyAlignment="1">
      <x:alignment horizontal="center" wrapText="1"/>
    </x:xf>
    <x:xf numFmtId="0" fontId="21" fillId="23" borderId="0" xfId="0" applyNumberFormat="1" applyFont="1" applyFill="1" applyBorder="1" applyAlignment="1">
      <x:alignment horizontal="center" vertical="center" wrapText="1"/>
    </x:xf>
    <x:xf numFmtId="0" fontId="22" fillId="22" borderId="0" xfId="0" applyNumberFormat="1" applyFont="1" applyFill="1" applyBorder="1" applyAlignment="1">
      <x:alignment horizontal="center" vertical="center" wrapText="1"/>
    </x:xf>
    <x:xf numFmtId="0" fontId="22" fillId="23" borderId="0" xfId="0" applyNumberFormat="1" applyFont="1" applyFill="1" applyBorder="1" applyAlignment="1">
      <x:alignment horizontal="center" vertical="center" wrapText="1"/>
    </x:xf>
    <x:xf numFmtId="0" fontId="0" fillId="24" borderId="0" xfId="0" applyNumberFormat="1" applyFont="1" applyFill="1" applyBorder="1"/>
    <x:xf numFmtId="0" fontId="11" fillId="24" borderId="0" xfId="0" applyNumberFormat="1" applyFont="1" applyFill="1" applyBorder="1"/>
    <x:xf numFmtId="0" fontId="11" fillId="24" borderId="0" xfId="0" applyNumberFormat="1" applyFont="1" applyFill="1" applyBorder="1" applyAlignment="1">
      <x:alignment wrapText="1"/>
    </x:xf>
    <x:xf numFmtId="0" fontId="11" fillId="24" borderId="0" xfId="0" applyNumberFormat="1" applyFont="1" applyFill="1" applyBorder="1" applyAlignment="1">
      <x:alignment horizontal="center" wrapText="1"/>
    </x:xf>
    <x:xf numFmtId="0" fontId="11" fillId="24" borderId="0" xfId="0" applyNumberFormat="1" applyFont="1" applyFill="1" applyBorder="1" applyAlignment="1">
      <x:alignment horizontal="center" vertical="center" wrapText="1"/>
    </x:xf>
    <x:xf numFmtId="0" fontId="0" fillId="25" borderId="0" xfId="0" applyNumberFormat="1" applyFont="1" applyFill="1" applyBorder="1"/>
    <x:xf numFmtId="0" fontId="12" fillId="25" borderId="0" xfId="0" applyNumberFormat="1" applyFont="1" applyFill="1" applyBorder="1"/>
    <x:xf numFmtId="0" fontId="12" fillId="25" borderId="0" xfId="0" applyNumberFormat="1" applyFont="1" applyFill="1" applyBorder="1" applyAlignment="1">
      <x:alignment wrapText="1"/>
    </x:xf>
    <x:xf numFmtId="0" fontId="12" fillId="25" borderId="0" xfId="0" applyNumberFormat="1" applyFont="1" applyFill="1" applyBorder="1" applyAlignment="1">
      <x:alignment horizontal="center" wrapText="1"/>
    </x:xf>
    <x:xf numFmtId="0" fontId="12" fillId="25" borderId="0" xfId="0" applyNumberFormat="1" applyFont="1" applyFill="1" applyBorder="1" applyAlignment="1">
      <x:alignment horizontal="center" vertical="center" wrapText="1"/>
    </x:xf>
    <x:xf numFmtId="0" fontId="13" fillId="21" borderId="0" xfId="0" applyNumberFormat="1" applyFont="1" applyFill="1" applyBorder="1"/>
    <x:xf numFmtId="0" fontId="13" fillId="21" borderId="0" xfId="0" applyNumberFormat="1" applyFont="1" applyFill="1" applyBorder="1" applyAlignment="1">
      <x:alignment wrapText="1"/>
    </x:xf>
    <x:xf numFmtId="0" fontId="13" fillId="21" borderId="0" xfId="0" applyNumberFormat="1" applyFont="1" applyFill="1" applyBorder="1" applyAlignment="1">
      <x:alignment horizontal="center" wrapText="1"/>
    </x:xf>
    <x:xf numFmtId="0" fontId="13" fillId="21" borderId="0" xfId="0" applyNumberFormat="1" applyFont="1" applyFill="1" applyBorder="1" applyAlignment="1">
      <x:alignment horizontal="center" vertical="center" wrapText="1"/>
    </x:xf>
    <x:xf numFmtId="0" fontId="0" fillId="26" borderId="0" xfId="0" applyNumberFormat="1" applyFont="1" applyFill="1" applyBorder="1"/>
    <x:xf numFmtId="0" fontId="14" fillId="26" borderId="0" xfId="0" applyNumberFormat="1" applyFont="1" applyFill="1" applyBorder="1"/>
    <x:xf numFmtId="0" fontId="14" fillId="26" borderId="0" xfId="0" applyNumberFormat="1" applyFont="1" applyFill="1" applyBorder="1" applyAlignment="1">
      <x:alignment wrapText="1"/>
    </x:xf>
    <x:xf numFmtId="0" fontId="14" fillId="26" borderId="0" xfId="0" applyNumberFormat="1" applyFont="1" applyFill="1" applyBorder="1" applyAlignment="1">
      <x:alignment horizontal="center" wrapText="1"/>
    </x:xf>
    <x:xf numFmtId="0" fontId="14" fillId="26" borderId="0" xfId="0" applyNumberFormat="1" applyFont="1" applyFill="1" applyBorder="1" applyAlignment="1">
      <x:alignment horizontal="center" vertical="center" wrapText="1"/>
    </x:xf>
    <x:xf numFmtId="0" fontId="0" fillId="27" borderId="0" xfId="0" applyNumberFormat="1" applyFont="1" applyFill="1" applyBorder="1"/>
    <x:xf numFmtId="0" fontId="15" fillId="27" borderId="0" xfId="0" applyNumberFormat="1" applyFont="1" applyFill="1" applyBorder="1"/>
    <x:xf numFmtId="0" fontId="15" fillId="27" borderId="0" xfId="0" applyNumberFormat="1" applyFont="1" applyFill="1" applyBorder="1" applyAlignment="1">
      <x:alignment wrapText="1"/>
    </x:xf>
    <x:xf numFmtId="0" fontId="15" fillId="27" borderId="0" xfId="0" applyNumberFormat="1" applyFont="1" applyFill="1" applyBorder="1" applyAlignment="1">
      <x:alignment horizontal="center" wrapText="1"/>
    </x:xf>
    <x:xf numFmtId="0" fontId="15" fillId="27" borderId="0" xfId="0" applyNumberFormat="1" applyFont="1" applyFill="1" applyBorder="1" applyAlignment="1">
      <x:alignment horizontal="center" vertical="center" wrapText="1"/>
    </x:xf>
    <x:xf numFmtId="0" fontId="0" fillId="28" borderId="0" xfId="0" applyNumberFormat="1" applyFont="1" applyFill="1" applyBorder="1"/>
    <x:xf numFmtId="0" fontId="23" fillId="28" borderId="0" xfId="0" applyNumberFormat="1" applyFont="1" applyFill="1" applyBorder="1"/>
    <x:xf numFmtId="0" fontId="23" fillId="28" borderId="0" xfId="0" applyNumberFormat="1" applyFont="1" applyFill="1" applyBorder="1" applyAlignment="1">
      <x:alignment wrapText="1"/>
    </x:xf>
    <x:xf numFmtId="0" fontId="23" fillId="28" borderId="0" xfId="0" applyNumberFormat="1" applyFont="1" applyFill="1" applyBorder="1" applyAlignment="1">
      <x:alignment horizontal="center" wrapText="1"/>
    </x:xf>
    <x:xf numFmtId="0" fontId="23" fillId="28" borderId="0" xfId="0" applyNumberFormat="1" applyFont="1" applyFill="1" applyBorder="1" applyAlignment="1">
      <x:alignment horizontal="center" vertical="center" wrapText="1"/>
    </x:xf>
    <x:xf numFmtId="0" fontId="16" fillId="2" borderId="0" xfId="0" applyNumberFormat="1" applyFont="1" applyFill="1" applyBorder="1" applyAlignment="1">
      <x:alignment horizontal="center" wrapText="1"/>
    </x:xf>
    <x:xf numFmtId="0" fontId="16" fillId="2" borderId="0" xfId="0" applyNumberFormat="1" applyFont="1" applyFill="1" applyBorder="1" applyAlignment="1">
      <x:alignment horizontal="center" vertical="center" wrapText="1"/>
    </x:xf>
    <x:xf numFmtId="0" fontId="10" fillId="9" borderId="0" xfId="0" applyNumberFormat="1" applyFont="1" applyFill="1" applyBorder="1" applyAlignment="1">
      <x:alignment horizontal="center" wrapText="1"/>
    </x:xf>
    <x:xf numFmtId="0" fontId="10" fillId="9" borderId="0" xfId="0" applyNumberFormat="1" applyFont="1" applyFill="1" applyBorder="1" applyAlignment="1">
      <x:alignment horizontal="center" vertical="center" wrapText="1"/>
    </x:xf>
    <x:xf numFmtId="0" fontId="21" fillId="3" borderId="0" xfId="0" applyNumberFormat="1" applyFont="1" applyFill="1" applyBorder="1"/>
    <x:xf numFmtId="0" fontId="21" fillId="3" borderId="0" xfId="0" applyNumberFormat="1" applyFont="1" applyFill="1" applyBorder="1" applyAlignment="1">
      <x:alignment wrapText="1"/>
    </x:xf>
    <x:xf numFmtId="0" fontId="21" fillId="3" borderId="0" xfId="0" applyNumberFormat="1" applyFont="1" applyFill="1" applyBorder="1" applyAlignment="1">
      <x:alignment horizontal="center" wrapText="1"/>
    </x:xf>
    <x:xf numFmtId="0" fontId="21" fillId="3" borderId="0" xfId="0" applyNumberFormat="1" applyFont="1" applyFill="1" applyBorder="1" applyAlignment="1">
      <x:alignment horizontal="center" vertical="center" wrapText="1"/>
    </x:xf>
    <x:xf numFmtId="0" fontId="22" fillId="9" borderId="0" xfId="0" applyNumberFormat="1" applyFont="1" applyFill="1" applyBorder="1" applyAlignment="1">
      <x:alignment horizontal="center" vertical="center" wrapText="1"/>
    </x:xf>
    <x:xf numFmtId="0" fontId="22" fillId="3" borderId="0" xfId="0" applyNumberFormat="1" applyFont="1" applyFill="1" applyBorder="1" applyAlignment="1">
      <x:alignment horizontal="center" vertical="center"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0" xfId="0" applyNumberFormat="1" applyFont="1" applyFill="1" applyBorder="1" applyAlignment="1">
      <x:alignment horizontal="center" wrapText="1"/>
    </x:xf>
    <x:xf numFmtId="0" fontId="11" fillId="4" borderId="0" xfId="0" applyNumberFormat="1" applyFont="1" applyFill="1" applyBorder="1" applyAlignment="1">
      <x:alignment horizontal="center" vertical="center" wrapText="1"/>
    </x:xf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horizontal="center" wrapText="1"/>
    </x:xf>
    <x:xf numFmtId="0" fontId="12" fillId="5" borderId="0" xfId="0" applyNumberFormat="1" applyFont="1" applyFill="1" applyBorder="1" applyAlignment="1">
      <x:alignment horizontal="center" vertical="center" wrapText="1"/>
    </x:xf>
    <x:xf numFmtId="0" fontId="13" fillId="6" borderId="0" xfId="0" applyNumberFormat="1" applyFont="1" applyFill="1" applyBorder="1"/>
    <x:xf numFmtId="0" fontId="13" fillId="6" borderId="0" xfId="0" applyNumberFormat="1" applyFont="1" applyFill="1" applyBorder="1" applyAlignment="1">
      <x:alignment wrapText="1"/>
    </x:xf>
    <x:xf numFmtId="0" fontId="13" fillId="6" borderId="0" xfId="0" applyNumberFormat="1" applyFont="1" applyFill="1" applyBorder="1" applyAlignment="1">
      <x:alignment horizontal="center" wrapText="1"/>
    </x:xf>
    <x:xf numFmtId="0" fontId="13" fillId="6" borderId="0" xfId="0" applyNumberFormat="1" applyFont="1" applyFill="1" applyBorder="1" applyAlignment="1">
      <x:alignment horizontal="center" vertical="center" wrapText="1"/>
    </x:xf>
    <x:xf numFmtId="0" fontId="14" fillId="7" borderId="0" xfId="0" applyNumberFormat="1" applyFont="1" applyFill="1" applyBorder="1"/>
    <x:xf numFmtId="0" fontId="14" fillId="7" borderId="0" xfId="0" applyNumberFormat="1" applyFont="1" applyFill="1" applyBorder="1" applyAlignment="1">
      <x:alignment wrapText="1"/>
    </x:xf>
    <x:xf numFmtId="0" fontId="14" fillId="7" borderId="0" xfId="0" applyNumberFormat="1" applyFont="1" applyFill="1" applyBorder="1" applyAlignment="1">
      <x:alignment horizontal="center" wrapText="1"/>
    </x:xf>
    <x:xf numFmtId="0" fontId="14" fillId="7" borderId="0" xfId="0" applyNumberFormat="1" applyFont="1" applyFill="1" applyBorder="1" applyAlignment="1">
      <x:alignment horizontal="center" vertical="center" wrapText="1"/>
    </x:xf>
    <x:xf numFmtId="0" fontId="15" fillId="8" borderId="0" xfId="0" applyNumberFormat="1" applyFont="1" applyFill="1" applyBorder="1"/>
    <x:xf numFmtId="0" fontId="15" fillId="8" borderId="0" xfId="0" applyNumberFormat="1" applyFont="1" applyFill="1" applyBorder="1" applyAlignment="1">
      <x:alignment wrapText="1"/>
    </x:xf>
    <x:xf numFmtId="0" fontId="15" fillId="8" borderId="0" xfId="0" applyNumberFormat="1" applyFont="1" applyFill="1" applyBorder="1" applyAlignment="1">
      <x:alignment horizontal="center" wrapText="1"/>
    </x:xf>
    <x:xf numFmtId="0" fontId="15" fillId="8" borderId="0" xfId="0" applyNumberFormat="1" applyFont="1" applyFill="1" applyBorder="1" applyAlignment="1">
      <x:alignment horizontal="center" vertical="center" wrapText="1"/>
    </x:xf>
    <x:xf numFmtId="0" fontId="23" fillId="15" borderId="0" xfId="0" applyNumberFormat="1" applyFont="1" applyFill="1" applyBorder="1"/>
    <x:xf numFmtId="0" fontId="23" fillId="15" borderId="0" xfId="0" applyNumberFormat="1" applyFont="1" applyFill="1" applyBorder="1" applyAlignment="1">
      <x:alignment wrapText="1"/>
    </x:xf>
    <x:xf numFmtId="0" fontId="23" fillId="15" borderId="0" xfId="0" applyNumberFormat="1" applyFont="1" applyFill="1" applyBorder="1" applyAlignment="1">
      <x:alignment horizontal="center" wrapText="1"/>
    </x:xf>
    <x:xf numFmtId="0" fontId="23" fillId="15" borderId="0" xfId="0" applyNumberFormat="1" applyFont="1" applyFill="1" applyBorder="1" applyAlignment="1">
      <x:alignment horizontal="center" vertical="center" wrapText="1"/>
    </x:xf>
    <x:xf numFmtId="0" fontId="0" fillId="29" borderId="0" xfId="0" applyNumberFormat="1" applyFont="1" applyFill="1" applyBorder="1"/>
    <x:xf numFmtId="0" fontId="16" fillId="29" borderId="0" xfId="0" applyNumberFormat="1" applyFont="1" applyFill="1" applyBorder="1"/>
    <x:xf numFmtId="0" fontId="16" fillId="29" borderId="0" xfId="0" applyNumberFormat="1" applyFont="1" applyFill="1" applyBorder="1" applyAlignment="1">
      <x:alignment wrapText="1"/>
    </x:xf>
    <x:xf numFmtId="0" fontId="16" fillId="29" borderId="0" xfId="0" applyNumberFormat="1" applyFont="1" applyFill="1" applyBorder="1" applyAlignment="1">
      <x:alignment vertical="center" wrapText="1"/>
    </x:xf>
    <x:xf numFmtId="0" fontId="0" fillId="30" borderId="0" xfId="0" applyNumberFormat="1" applyFont="1" applyFill="1" applyBorder="1"/>
    <x:xf numFmtId="0" fontId="4" fillId="30" borderId="0" xfId="0" applyNumberFormat="1" applyFont="1" applyFill="1" applyBorder="1"/>
    <x:xf numFmtId="0" fontId="4" fillId="30" borderId="0" xfId="0" applyNumberFormat="1" applyFont="1" applyFill="1" applyBorder="1" applyAlignment="1">
      <x:alignment wrapText="1"/>
    </x:xf>
    <x:xf numFmtId="0" fontId="4" fillId="30" borderId="0" xfId="0" applyNumberFormat="1" applyFont="1" applyFill="1" applyBorder="1" applyAlignment="1">
      <x:alignment horizontal="center" wrapText="1"/>
    </x:xf>
    <x:xf numFmtId="0" fontId="4" fillId="30" borderId="0" xfId="0" applyNumberFormat="1" applyFont="1" applyFill="1" applyBorder="1" applyAlignment="1">
      <x:alignment horizontal="center" vertical="center" wrapText="1"/>
    </x:xf>
    <x:xf numFmtId="0" fontId="4" fillId="30" borderId="0" xfId="0" applyNumberFormat="1" applyFont="1" applyFill="1" applyBorder="1" applyAlignment="1">
      <x:alignment vertical="center" wrapText="1"/>
    </x:xf>
    <x:xf numFmtId="0" fontId="0" fillId="31" borderId="0" xfId="0" applyNumberFormat="1" applyFont="1" applyFill="1" applyBorder="1"/>
    <x:xf numFmtId="0" fontId="24" fillId="31" borderId="0" xfId="0" applyNumberFormat="1" applyFont="1" applyFill="1" applyBorder="1"/>
    <x:xf numFmtId="0" fontId="24" fillId="31" borderId="0" xfId="0" applyNumberFormat="1" applyFont="1" applyFill="1" applyBorder="1" applyAlignment="1">
      <x:alignment wrapText="1"/>
    </x:xf>
    <x:xf numFmtId="0" fontId="24" fillId="31" borderId="0" xfId="0" applyNumberFormat="1" applyFont="1" applyFill="1" applyBorder="1" applyAlignment="1">
      <x:alignment vertical="top" wrapText="1"/>
    </x:xf>
    <x:xf numFmtId="0" fontId="3" fillId="32" borderId="0" xfId="0" applyNumberFormat="1" applyFont="1" applyFill="1" applyBorder="1" applyAlignment="1">
      <x:alignment vertical="top" wrapText="1"/>
    </x:xf>
    <x:xf numFmtId="0" fontId="11" fillId="32" borderId="0" xfId="0" applyNumberFormat="1" applyFont="1" applyFill="1" applyBorder="1" applyAlignment="1">
      <x:alignment vertical="top" wrapText="1"/>
    </x:xf>
    <x:xf numFmtId="0" fontId="3" fillId="33" borderId="0" xfId="0" applyNumberFormat="1" applyFont="1" applyFill="1" applyBorder="1" applyAlignment="1">
      <x:alignment vertical="top" wrapText="1"/>
    </x:xf>
    <x:xf numFmtId="0" fontId="12" fillId="33" borderId="0" xfId="0" applyNumberFormat="1" applyFont="1" applyFill="1" applyBorder="1" applyAlignment="1">
      <x:alignment vertical="top" wrapText="1"/>
    </x:xf>
    <x:xf numFmtId="0" fontId="3" fillId="34" borderId="0" xfId="0" applyNumberFormat="1" applyFont="1" applyFill="1" applyBorder="1" applyAlignment="1">
      <x:alignment vertical="top" wrapText="1"/>
    </x:xf>
    <x:xf numFmtId="0" fontId="13" fillId="34" borderId="0" xfId="0" applyNumberFormat="1" applyFont="1" applyFill="1" applyBorder="1" applyAlignment="1">
      <x:alignment vertical="top" wrapText="1"/>
    </x:xf>
    <x:xf numFmtId="0" fontId="3" fillId="35" borderId="0" xfId="0" applyNumberFormat="1" applyFont="1" applyFill="1" applyBorder="1" applyAlignment="1">
      <x:alignment vertical="top" wrapText="1"/>
    </x:xf>
    <x:xf numFmtId="0" fontId="14" fillId="35" borderId="0" xfId="0" applyNumberFormat="1" applyFont="1" applyFill="1" applyBorder="1" applyAlignment="1">
      <x:alignment vertical="top" wrapText="1"/>
    </x:xf>
    <x:xf numFmtId="0" fontId="3" fillId="36" borderId="0" xfId="0" applyNumberFormat="1" applyFont="1" applyFill="1" applyBorder="1" applyAlignment="1">
      <x:alignment vertical="top" wrapText="1"/>
    </x:xf>
    <x:xf numFmtId="0" fontId="15" fillId="36" borderId="0" xfId="0" applyNumberFormat="1" applyFont="1" applyFill="1" applyBorder="1" applyAlignment="1">
      <x:alignment vertical="top" wrapText="1"/>
    </x:xf>
    <x:xf numFmtId="0" fontId="16" fillId="29" borderId="0" xfId="0" applyNumberFormat="1" applyFont="1" applyFill="1" applyBorder="1" applyAlignment="1">
      <x:alignment horizontal="center" vertical="center" wrapText="1"/>
    </x:xf>
    <x:xf numFmtId="0" fontId="7" fillId="34" borderId="0" xfId="0" applyNumberFormat="1" applyFont="1" applyFill="1" applyBorder="1" applyAlignment="1">
      <x:alignment horizontal="center" vertical="center" wrapText="1"/>
    </x:xf>
    <x:xf numFmtId="0" fontId="10" fillId="31" borderId="0" xfId="0" applyNumberFormat="1" applyFont="1" applyFill="1" applyBorder="1" applyAlignment="1">
      <x:alignment horizontal="center" vertical="center" wrapText="1"/>
    </x:xf>
    <x:xf numFmtId="0" fontId="22" fillId="31" borderId="0" xfId="0" applyNumberFormat="1" applyFont="1" applyFill="1" applyBorder="1" applyAlignment="1">
      <x:alignment horizontal="center" vertical="center" wrapText="1"/>
    </x:xf>
    <x:xf numFmtId="0" fontId="24" fillId="31" borderId="0" xfId="0" applyNumberFormat="1" applyFont="1" applyFill="1" applyBorder="1" applyAlignment="1">
      <x:alignment horizontal="center" vertical="center" wrapText="1"/>
    </x:xf>
    <x:xf numFmtId="0" fontId="24" fillId="31" borderId="0" xfId="0" applyNumberFormat="1" applyFont="1" applyFill="1" applyBorder="1" applyAlignment="1">
      <x:alignment horizontal="center" vertical="top" wrapText="1"/>
    </x:xf>
    <x:xf numFmtId="0" fontId="22" fillId="30" borderId="0" xfId="0" applyNumberFormat="1" applyFont="1" applyFill="1" applyBorder="1" applyAlignment="1">
      <x:alignment horizontal="center" vertical="center" wrapText="1"/>
    </x:xf>
    <x:xf numFmtId="0" fontId="21" fillId="30" borderId="0" xfId="0" applyNumberFormat="1" applyFont="1" applyFill="1" applyBorder="1" applyAlignment="1">
      <x:alignment horizontal="center" vertical="center" wrapText="1"/>
    </x:xf>
    <x:xf numFmtId="0" fontId="11" fillId="32" borderId="0" xfId="0" applyNumberFormat="1" applyFont="1" applyFill="1" applyBorder="1" applyAlignment="1">
      <x:alignment horizontal="center" vertical="center" wrapText="1"/>
    </x:xf>
    <x:xf numFmtId="0" fontId="12" fillId="33" borderId="0" xfId="0" applyNumberFormat="1" applyFont="1" applyFill="1" applyBorder="1" applyAlignment="1">
      <x:alignment horizontal="center" vertical="center" wrapText="1"/>
    </x:xf>
    <x:xf numFmtId="0" fontId="13" fillId="34" borderId="0" xfId="0" applyNumberFormat="1" applyFont="1" applyFill="1" applyBorder="1" applyAlignment="1">
      <x:alignment horizontal="center" vertical="center" wrapText="1"/>
    </x:xf>
    <x:xf numFmtId="0" fontId="14" fillId="35" borderId="0" xfId="0" applyNumberFormat="1" applyFont="1" applyFill="1" applyBorder="1" applyAlignment="1">
      <x:alignment horizontal="center" vertical="center" wrapText="1"/>
    </x:xf>
    <x:xf numFmtId="0" fontId="0" fillId="36" borderId="0" xfId="0" applyNumberFormat="1" applyFont="1" applyFill="1" applyBorder="1"/>
    <x:xf numFmtId="0" fontId="15" fillId="36" borderId="0" xfId="0" applyNumberFormat="1" applyFont="1" applyFill="1" applyBorder="1"/>
    <x:xf numFmtId="0" fontId="15" fillId="36" borderId="0" xfId="0" applyNumberFormat="1" applyFont="1" applyFill="1" applyBorder="1" applyAlignment="1">
      <x:alignment horizontal="center"/>
    </x:xf>
    <x:xf numFmtId="0" fontId="10" fillId="36" borderId="0" xfId="0" applyNumberFormat="1" applyFont="1" applyFill="1" applyBorder="1" applyAlignment="1">
      <x:alignment horizontal="center" vertical="center" wrapText="1"/>
    </x:xf>
    <x:xf numFmtId="0" fontId="9" fillId="36" borderId="0" xfId="0" applyNumberFormat="1" applyFont="1" applyFill="1" applyBorder="1" applyAlignment="1">
      <x:alignment horizontal="center" vertical="center" wrapText="1"/>
    </x:xf>
    <x:xf numFmtId="0" fontId="9" fillId="36" borderId="0" xfId="0" applyNumberFormat="1" applyFont="1" applyFill="1" applyBorder="1"/>
    <x:xf numFmtId="0" fontId="9" fillId="36" borderId="0" xfId="0" applyNumberFormat="1" applyFont="1" applyFill="1" applyBorder="1" applyAlignment="1">
      <x:alignment wrapText="1"/>
    </x:xf>
    <x:xf numFmtId="0" fontId="9" fillId="36" borderId="0" xfId="0" applyNumberFormat="1" applyFont="1" applyFill="1" applyBorder="1" applyAlignment="1">
      <x:alignment horizontal="center" wrapText="1"/>
    </x:xf>
    <x:xf numFmtId="0" fontId="0" fillId="37" borderId="0" xfId="0" applyNumberFormat="1" applyFont="1" applyFill="1" applyBorder="1"/>
    <x:xf numFmtId="0" fontId="23" fillId="37" borderId="0" xfId="0" applyNumberFormat="1" applyFont="1" applyFill="1" applyBorder="1"/>
    <x:xf numFmtId="0" fontId="23" fillId="37" borderId="0" xfId="0" applyNumberFormat="1" applyFont="1" applyFill="1" applyBorder="1" applyAlignment="1">
      <x:alignment wrapText="1"/>
    </x:xf>
    <x:xf numFmtId="0" fontId="23" fillId="37" borderId="0" xfId="0" applyNumberFormat="1" applyFont="1" applyFill="1" applyBorder="1" applyAlignment="1">
      <x:alignment horizontal="center" wrapText="1"/>
    </x:xf>
    <x:xf numFmtId="0" fontId="23" fillId="37" borderId="0" xfId="0" applyNumberFormat="1" applyFont="1" applyFill="1" applyBorder="1" applyAlignment="1">
      <x:alignment horizontal="center" vertical="center" wrapText="1"/>
    </x:xf>
    <x:xf numFmtId="0" fontId="24" fillId="4" borderId="0" xfId="0" applyNumberFormat="1" applyFont="1" applyFill="1" applyBorder="1" applyAlignment="1">
      <x:alignment vertical="top" wrapText="1"/>
    </x:xf>
    <x:xf numFmtId="0" fontId="24" fillId="5" borderId="0" xfId="0" applyNumberFormat="1" applyFont="1" applyFill="1" applyBorder="1" applyAlignment="1">
      <x:alignment vertical="top" wrapText="1"/>
    </x:xf>
    <x:xf numFmtId="0" fontId="24" fillId="8" borderId="0" xfId="0" applyNumberFormat="1" applyFont="1" applyFill="1" applyBorder="1" applyAlignment="1">
      <x:alignment vertical="top" wrapText="1"/>
    </x:xf>
    <x:xf numFmtId="0" fontId="24" fillId="32" borderId="0" xfId="0" applyNumberFormat="1" applyFont="1" applyFill="1" applyBorder="1" applyAlignment="1">
      <x:alignment vertical="top" wrapText="1"/>
    </x:xf>
    <x:xf numFmtId="0" fontId="24" fillId="33" borderId="0" xfId="0" applyNumberFormat="1" applyFont="1" applyFill="1" applyBorder="1" applyAlignment="1">
      <x:alignment vertical="top" wrapText="1"/>
    </x:xf>
    <x:xf numFmtId="0" fontId="24" fillId="36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43259e4b64a14" /><Relationship Type="http://schemas.openxmlformats.org/officeDocument/2006/relationships/theme" Target="/xl/theme/theme1.xml" Id="R490f9a26fad54efa" /><Relationship Type="http://schemas.openxmlformats.org/officeDocument/2006/relationships/sharedStrings" Target="/xl/sharedStrings.xml" Id="Rb21d23f920504797" /><Relationship Type="http://schemas.openxmlformats.org/officeDocument/2006/relationships/worksheet" Target="/xl/worksheets/sheet1.xml" Id="R3bb159218cad4f63" /><Relationship Type="http://schemas.openxmlformats.org/officeDocument/2006/relationships/worksheet" Target="/xl/worksheets/sheet2.xml" Id="R0acd26062ec94357" /><Relationship Type="http://schemas.openxmlformats.org/officeDocument/2006/relationships/worksheet" Target="/xl/worksheets/sheet3.xml" Id="Re8c1f07a371b4549" /><Relationship Type="http://schemas.openxmlformats.org/officeDocument/2006/relationships/worksheet" Target="/xl/worksheets/sheet4.xml" Id="Rb6c60a820d3441a1" /><Relationship Type="http://schemas.openxmlformats.org/officeDocument/2006/relationships/worksheet" Target="/xl/worksheets/sheet5.xml" Id="Rc06d5fe19fc24854" /><Relationship Type="http://schemas.openxmlformats.org/officeDocument/2006/relationships/worksheet" Target="/xl/worksheets/sheet6.xml" Id="Rd59ec36626b54aa2" /><Relationship Type="http://schemas.openxmlformats.org/officeDocument/2006/relationships/worksheet" Target="/xl/worksheets/sheet7.xml" Id="R6201f040ea0842fb" /><Relationship Type="http://schemas.openxmlformats.org/officeDocument/2006/relationships/worksheet" Target="/xl/worksheets/sheet8.xml" Id="R0877f089fc1b4acb" /><Relationship Type="http://schemas.openxmlformats.org/officeDocument/2006/relationships/worksheet" Target="/xl/worksheets/sheet9.xml" Id="R8e83f45834bb430d" /><Relationship Type="http://schemas.openxmlformats.org/officeDocument/2006/relationships/worksheet" Target="/xl/worksheets/sheet10.xml" Id="Rfcb2ac11bc454972" /><Relationship Type="http://schemas.openxmlformats.org/officeDocument/2006/relationships/worksheet" Target="/xl/worksheets/sheet11.xml" Id="R809d3c7fe02e4d5f" /><Relationship Type="http://schemas.openxmlformats.org/officeDocument/2006/relationships/worksheet" Target="/xl/worksheets/sheet12.xml" Id="R415dd91825b44d8e" /><Relationship Type="http://schemas.openxmlformats.org/officeDocument/2006/relationships/worksheet" Target="/xl/worksheets/sheet13.xml" Id="R0f5e8c11b2a84f99" /><Relationship Type="http://schemas.openxmlformats.org/officeDocument/2006/relationships/worksheet" Target="/xl/worksheets/sheet14.xml" Id="R537b8991c2ae4648" /><Relationship Type="http://schemas.openxmlformats.org/officeDocument/2006/relationships/worksheet" Target="/xl/worksheets/sheet15.xml" Id="R225f2ba3f8764d95" /><Relationship Type="http://schemas.openxmlformats.org/officeDocument/2006/relationships/worksheet" Target="/xl/worksheets/sheet16.xml" Id="Rce43fd57a1c14735" /><Relationship Type="http://schemas.openxmlformats.org/officeDocument/2006/relationships/worksheet" Target="/xl/worksheets/sheet17.xml" Id="R2e5ecc5e2cef4e2b" /><Relationship Type="http://schemas.openxmlformats.org/officeDocument/2006/relationships/worksheet" Target="/xl/worksheets/sheet18.xml" Id="R839afcebdfe54793" /><Relationship Type="http://schemas.openxmlformats.org/officeDocument/2006/relationships/worksheet" Target="/xl/worksheets/sheet19.xml" Id="R63d1824f8f554f20" /><Relationship Type="http://schemas.openxmlformats.org/officeDocument/2006/relationships/worksheet" Target="/xl/worksheets/sheet20.xml" Id="R30978054698045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2" hidden="0" customWidth="1"/>
    <x:col min="3" max="3" width="3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2" hidden="0" customWidth="1"/>
  </x:cols>
  <x:sheetData>
    <x:row r="1">
      <x:c r="A1" s="5" t="str">
        <x:v>SERPIFAI Evidence Age Lifecycle Workbook V1.4.0</x:v>
      </x:c>
      <x:c r="B1" s="5"/>
      <x:c r="C1" s="5"/>
      <x:c r="D1" s="5"/>
      <x:c r="E1" s="5"/>
      <x:c r="F1" s="5"/>
      <x:c r="G1" s="5"/>
      <x:c r="H1" s="5"/>
    </x:row>
    <x:row r="3">
      <x:c r="A3" s="13" t="str">
        <x:v>Framework</x:v>
      </x:c>
      <x:c r="B3" s="20" t="str">
        <x:v>Evidence Age Lifecycle</x:v>
      </x:c>
      <x:c r="D3" s="13" t="str">
        <x:v>THREE CLOCKS SIGNATURE</x:v>
      </x:c>
      <x:c r="E3" s="13"/>
      <x:c r="F3" s="13"/>
      <x:c r="G3" s="13"/>
      <x:c r="H3" s="13"/>
    </x:row>
    <x:row r="4">
      <x:c r="A4" s="13" t="str">
        <x:v>Decision question</x:v>
      </x:c>
      <x:c r="B4" s="20" t="str">
        <x:v>Can this record still support this exact claim, context and decision?</x:v>
      </x:c>
      <x:c r="D4" s="27" t="str">
        <x:v>Observation Age</x:v>
      </x:c>
      <x:c r="E4" s="27" t="str">
        <x:v>Condition Volatility</x:v>
      </x:c>
      <x:c r="F4" s="27" t="str">
        <x:v>Decision Distance</x:v>
      </x:c>
      <x:c r="G4" s="27" t="str">
        <x:v>Evidence Risk</x:v>
      </x:c>
      <x:c r="H4" s="27" t="str">
        <x:v>Lifecycle State</x:v>
      </x:c>
    </x:row>
    <x:row r="5">
      <x:c r="A5" s="13" t="str">
        <x:v>Governing rule</x:v>
      </x:c>
      <x:c r="B5" s="20" t="str">
        <x:v>Age alone never decides. Use the Three Clocks, search for superseding events, then assign a lifecycle state.</x:v>
      </x:c>
      <x:c r="D5" s="20" t="str">
        <x:v>When was it observed?</x:v>
      </x:c>
      <x:c r="E5" s="20" t="str">
        <x:v>How fast can it change?</x:v>
      </x:c>
      <x:c r="F5" s="20" t="str">
        <x:v>How far is today’s decision from the original context?</x:v>
      </x:c>
      <x:c r="G5" s="20" t="str">
        <x:v>How exposed is the old record now?</x:v>
      </x:c>
      <x:c r="H5" s="20" t="str">
        <x:v>What use is permitted?</x:v>
      </x:c>
    </x:row>
    <x:row r="6">
      <x:c r="A6" s="13" t="str">
        <x:v>Signature object</x:v>
      </x:c>
      <x:c r="B6" s="20" t="str">
        <x:v>Observation Age → Condition Volatility → Decision Distance → Evidence Risk → Lifecycle State</x:v>
      </x:c>
    </x:row>
    <x:row r="7">
      <x:c r="A7" s="13" t="str">
        <x:v>Next action</x:v>
      </x:c>
      <x:c r="B7" s="20" t="str">
        <x:v>Proceed, monitor, revalidate, supersede or preserve as history.</x:v>
      </x:c>
      <x:c r="D7" s="36" t="str">
        <x:v>CURRENT</x:v>
      </x:c>
      <x:c r="E7" s="46" t="str">
        <x:v>TIME-EXPOSED</x:v>
      </x:c>
      <x:c r="F7" s="56" t="str">
        <x:v>REVALIDATE</x:v>
      </x:c>
      <x:c r="G7" s="66" t="str">
        <x:v>SUPERSEDED</x:v>
      </x:c>
      <x:c r="H7" s="76" t="str">
        <x:v>HISTORICAL ONLY</x:v>
      </x:c>
    </x:row>
    <x:row r="8">
      <x:c r="A8" s="13" t="str">
        <x:v>Evidence boundary</x:v>
      </x:c>
      <x:c r="B8" s="20" t="str">
        <x:v>Freshness governs permitted use. It does not prove reliability, product quality, outcomes or causality.</x:v>
      </x:c>
      <x:c r="D8" s="20" t="str">
        <x:v>Use in stated scope</x:v>
      </x:c>
      <x:c r="E8" s="20" t="str">
        <x:v>Search for contradiction</x:v>
      </x:c>
      <x:c r="F8" s="20" t="str">
        <x:v>Obtain a new observation</x:v>
      </x:c>
      <x:c r="G8" s="20" t="str">
        <x:v>Link the replacement record</x:v>
      </x:c>
      <x:c r="H8" s="20" t="str">
        <x:v>Chronology and audit only</x:v>
      </x:c>
    </x:row>
    <x:row r="10">
      <x:c r="A10" s="13" t="str">
        <x:v>30-SECOND PATH</x:v>
      </x:c>
      <x:c r="B10" s="13"/>
      <x:c r="C10" s="13"/>
      <x:c r="D10" s="13"/>
      <x:c r="E10" s="13"/>
      <x:c r="F10" s="13"/>
      <x:c r="G10" s="13"/>
      <x:c r="H10" s="13"/>
    </x:row>
    <x:row r="11">
      <x:c r="A11" s="27" t="str">
        <x:v>Step</x:v>
      </x:c>
      <x:c r="B11" s="27" t="str">
        <x:v>Action</x:v>
      </x:c>
      <x:c r="C11" s="27" t="str">
        <x:v>Question</x:v>
      </x:c>
      <x:c r="D11" s="27" t="str">
        <x:v>Output</x:v>
      </x:c>
      <x:c r="E11" s="27" t="str">
        <x:v>Escalation</x:v>
      </x:c>
      <x:c r="F11" s="27" t="str">
        <x:v>Owner</x:v>
      </x:c>
      <x:c r="G11" s="27" t="str">
        <x:v>Record</x:v>
      </x:c>
      <x:c r="H11" s="27" t="str">
        <x:v>Target</x:v>
      </x:c>
    </x:row>
    <x:row r="12">
      <x:c r="A12" s="20" t="n">
        <x:v>1</x:v>
      </x:c>
      <x:c r="B12" s="20" t="str">
        <x:v>Name the claim</x:v>
      </x:c>
      <x:c r="C12" s="20" t="str">
        <x:v>What proposition may change the decision?</x:v>
      </x:c>
      <x:c r="D12" s="20" t="str">
        <x:v>One narrow claim</x:v>
      </x:c>
      <x:c r="E12" s="20" t="str">
        <x:v>Rewrite vague claims</x:v>
      </x:c>
      <x:c r="F12" s="20" t="str">
        <x:v>Analyst</x:v>
      </x:c>
      <x:c r="G12" s="20" t="str">
        <x:v>Evidence Register</x:v>
      </x:c>
      <x:c r="H12" s="20" t="str">
        <x:v>&lt; 5 sec</x:v>
      </x:c>
    </x:row>
    <x:row r="13">
      <x:c r="A13" s="20" t="n">
        <x:v>2</x:v>
      </x:c>
      <x:c r="B13" s="20" t="str">
        <x:v>Run the Three Clocks</x:v>
      </x:c>
      <x:c r="C13" s="20" t="str">
        <x:v>Age, volatility and decision distance?</x:v>
      </x:c>
      <x:c r="D13" s="20" t="str">
        <x:v>Evidence risk</x:v>
      </x:c>
      <x:c r="E13" s="20" t="str">
        <x:v>Use Guided_Check when uncertain</x:v>
      </x:c>
      <x:c r="F13" s="20" t="str">
        <x:v>Analyst</x:v>
      </x:c>
      <x:c r="G13" s="20" t="str">
        <x:v>Three_Clocks</x:v>
      </x:c>
      <x:c r="H13" s="20" t="str">
        <x:v>&lt; 10 sec</x:v>
      </x:c>
    </x:row>
    <x:row r="14">
      <x:c r="A14" s="20" t="n">
        <x:v>3</x:v>
      </x:c>
      <x:c r="B14" s="20" t="str">
        <x:v>Assign the state</x:v>
      </x:c>
      <x:c r="C14" s="20" t="str">
        <x:v>Current, Time-Exposed, Revalidate, Superseded or Historical Only?</x:v>
      </x:c>
      <x:c r="D14" s="20" t="str">
        <x:v>Permitted use + next action</x:v>
      </x:c>
      <x:c r="E14" s="20" t="str">
        <x:v>Escalate material unresolved cases</x:v>
      </x:c>
      <x:c r="F14" s="20" t="str">
        <x:v>Reviewer</x:v>
      </x:c>
      <x:c r="G14" s="20" t="str">
        <x:v>Retirement_Ledger</x:v>
      </x:c>
      <x:c r="H14" s="20" t="str">
        <x:v>&lt; 15 sec</x:v>
      </x:c>
    </x:row>
    <x:row r="16">
      <x:c r="A16" s="85" t="str">
        <x:v>Canonical principle: Age and reliability answer different questions.</x:v>
      </x:c>
      <x:c r="B16" s="85"/>
      <x:c r="C16" s="85"/>
      <x:c r="D16" s="85"/>
      <x:c r="E16" s="85"/>
      <x:c r="F16" s="85"/>
      <x:c r="G16" s="85"/>
      <x:c r="H16" s="85"/>
    </x:row>
  </x:sheetData>
  <x:mergeCells>
    <x:mergeCell ref="A1:H1"/>
    <x:mergeCell ref="D3:H3"/>
    <x:mergeCell ref="A10:H10"/>
    <x:mergeCell ref="A16:H1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2" hidden="0" customWidth="1"/>
    <x:col min="3" max="3" width="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5" t="str">
        <x:v>30-SECOND EVIDENCE-AGE CHECKER</x:v>
      </x:c>
      <x:c r="B1" s="5"/>
      <x:c r="C1" s="5"/>
      <x:c r="D1" s="5"/>
      <x:c r="E1" s="5"/>
      <x:c r="F1" s="5"/>
    </x:row>
    <x:row r="3">
      <x:c r="A3" s="27" t="str">
        <x:v>Input</x:v>
      </x:c>
      <x:c r="B3" s="27" t="str">
        <x:v>Selection</x:v>
      </x:c>
      <x:c r="D3" s="13" t="str">
        <x:v>EVIDENCE RISK METER</x:v>
      </x:c>
      <x:c r="E3" s="13"/>
      <x:c r="F3" s="13"/>
      <x:c r="G3" s="13"/>
      <x:c r="H3" s="13"/>
    </x:row>
    <x:row r="4">
      <x:c r="A4" s="13" t="str">
        <x:v>Intended use</x:v>
      </x:c>
      <x:c r="B4" s="20" t="str">
        <x:v>Current decision</x:v>
      </x:c>
      <x:c r="D4" s="90" t="str">
        <x:f>IF($B$12&gt;=1,"ACTIVE","—")</x:f>
        <x:v>ACTIVE</x:v>
      </x:c>
      <x:c r="E4" s="90" t="str">
        <x:f>IF($B$12&gt;=2,"ACTIVE","—")</x:f>
        <x:v>—</x:v>
      </x:c>
      <x:c r="F4" s="90" t="str">
        <x:f>IF($B$12&gt;=3,"ACTIVE","—")</x:f>
        <x:v>—</x:v>
      </x:c>
      <x:c r="G4" s="90" t="str">
        <x:f>IF($B$12&gt;=4,"ACTIVE","—")</x:f>
        <x:v>—</x:v>
      </x:c>
      <x:c r="H4" s="90" t="str">
        <x:f>IF($B$12&gt;=5,"ACTIVE","—")</x:f>
        <x:v>—</x:v>
      </x:c>
    </x:row>
    <x:row r="5">
      <x:c r="A5" s="13" t="str">
        <x:v>Observation age</x:v>
      </x:c>
      <x:c r="B5" s="20" t="str">
        <x:v>Within review point</x:v>
      </x:c>
      <x:c r="D5" s="27" t="str">
        <x:v>1</x:v>
      </x:c>
      <x:c r="E5" s="27" t="str">
        <x:v>2</x:v>
      </x:c>
      <x:c r="F5" s="27" t="str">
        <x:v>3</x:v>
      </x:c>
      <x:c r="G5" s="27" t="str">
        <x:v>4</x:v>
      </x:c>
      <x:c r="H5" s="27" t="str">
        <x:v>5</x:v>
      </x:c>
    </x:row>
    <x:row r="6">
      <x:c r="A6" s="13" t="str">
        <x:v>Condition volatility</x:v>
      </x:c>
      <x:c r="B6" s="20" t="str">
        <x:v>Medium</x:v>
      </x:c>
    </x:row>
    <x:row r="7">
      <x:c r="A7" s="13" t="str">
        <x:v>Decision distance</x:v>
      </x:c>
      <x:c r="B7" s="20" t="str">
        <x:v>Context matched</x:v>
      </x:c>
      <x:c r="D7" s="27" t="str">
        <x:v>State</x:v>
      </x:c>
      <x:c r="E7" s="27" t="str">
        <x:v>Meaning</x:v>
      </x:c>
      <x:c r="F7" s="27" t="str">
        <x:v>Use</x:v>
      </x:c>
      <x:c r="G7" s="27" t="str">
        <x:v>Trigger</x:v>
      </x:c>
      <x:c r="H7" s="27" t="str">
        <x:v>Action</x:v>
      </x:c>
    </x:row>
    <x:row r="8">
      <x:c r="A8" s="13" t="str">
        <x:v>Superseding event</x:v>
      </x:c>
      <x:c r="B8" s="20" t="str">
        <x:v>None found</x:v>
      </x:c>
      <x:c r="D8" s="20" t="str">
        <x:v>Review Required</x:v>
      </x:c>
      <x:c r="E8" s="20" t="str">
        <x:v>Scope, date or provenance is unresolved.</x:v>
      </x:c>
      <x:c r="F8" s="20" t="str">
        <x:v>Withhold current-state wording.</x:v>
      </x:c>
      <x:c r="G8" s="20" t="str">
        <x:v>Unknown observation or unresolved change.</x:v>
      </x:c>
      <x:c r="H8" s="20" t="str">
        <x:v>Request deciding evidence.</x:v>
      </x:c>
    </x:row>
    <x:row r="9">
      <x:c r="D9" s="20" t="str">
        <x:v>Boundary</x:v>
      </x:c>
      <x:c r="E9" s="20" t="str">
        <x:v>Confidence does not upgrade freshness or reliability.</x:v>
      </x:c>
      <x:c r="F9" s="20" t="str">
        <x:v>Keep claim, source, date and context explicit.</x:v>
      </x:c>
      <x:c r="G9" s="20" t="str">
        <x:v>Material decision or contradiction risk.</x:v>
      </x:c>
      <x:c r="H9" s="20" t="str">
        <x:v>Escalate or narrow.</x:v>
      </x:c>
    </x:row>
    <x:row r="10">
      <x:c r="A10" s="27" t="str">
        <x:v>Output</x:v>
      </x:c>
      <x:c r="B10" s="27" t="str">
        <x:v>Result</x:v>
      </x:c>
    </x:row>
    <x:row r="11">
      <x:c r="A11" s="13" t="str">
        <x:v>Lifecycle state</x:v>
      </x:c>
      <x:c r="B11" s="20" t="str">
        <x:f>IF(B4="Historical chronology","Historical Only",IF(B8="Confirmed material change","Superseded",IF(OR(B5="Unknown observation date",B7="Materially different",B8="Possible or unresolved"),"Revalidate",IF(OR(B5="Past review point",B6="High",AND(B5="Near review point",B6&lt;&gt;"Low"),B7="Partly changed"),"Time-Exposed","Current"))))</x:f>
        <x:v>Current</x:v>
      </x:c>
    </x:row>
    <x:row r="12">
      <x:c r="A12" s="13" t="str">
        <x:v>Evidence risk (1–5)</x:v>
      </x:c>
      <x:c r="B12" s="20" t="n">
        <x:f>IF(B11="Current",1,IF(B11="Historical Only",2,IF(B11="Time-Exposed",3,IF(B11="Revalidate",4,5))))</x:f>
        <x:v>1</x:v>
      </x:c>
    </x:row>
    <x:row r="13">
      <x:c r="A13" s="13" t="str">
        <x:v>Risk label</x:v>
      </x:c>
      <x:c r="B13" s="20" t="str">
        <x:f>IF(B12=1,"Low",IF(B12=2,"Bounded",IF(B12=3,"Elevated",IF(B12=4,"High","Critical"))))</x:f>
        <x:v>Low</x:v>
      </x:c>
    </x:row>
    <x:row r="14">
      <x:c r="A14" s="13" t="str">
        <x:v>Next action</x:v>
      </x:c>
      <x:c r="B14" s="20" t="str">
        <x:f>IF(B11="Current","Use for the stated decision and preserve the next review trigger.",IF(B11="Time-Exposed","Search for contradiction before material use and monitor the trigger.",IF(B11="Revalidate","Obtain a new direct observation before the decision proceeds.",IF(B11="Superseded","Link the newer evidence and stop the old record controlling the current conclusion.","Preserve the record with its original date, context and source."))))</x:f>
        <x:v>Use for the stated decision and preserve the next review trigger.</x:v>
      </x:c>
    </x:row>
    <x:row r="15">
      <x:c r="A15" s="13" t="str">
        <x:v>Permitted use</x:v>
      </x:c>
      <x:c r="B15" s="20" t="str">
        <x:f>IF(B11="Current","Current decision inside the recorded scope.",IF(B11="Time-Exposed","Conditional use after contradiction search and explicit qualification.",IF(B11="Revalidate","Withhold current-state wording until re-observed.",IF(B11="Superseded","Historical comparison only unless a narrower claim remains supported.","Chronology and audit only; not current-state description."))))</x:f>
        <x:v>Current decision inside the recorded scope.</x:v>
      </x:c>
    </x:row>
    <x:row r="16">
      <x:c r="A16" s="134" t="str">
        <x:v>Observation age pressure</x:v>
      </x:c>
      <x:c r="B16" s="126" t="n">
        <x:f>IF(B5="Within review point",1,IF(B5="Near review point",3,IF(B5="Past review point",4,5)))</x:f>
        <x:v>1</x:v>
      </x:c>
    </x:row>
    <x:row r="17">
      <x:c r="A17" s="134" t="str">
        <x:v>Condition volatility pressure</x:v>
      </x:c>
      <x:c r="B17" s="126" t="n">
        <x:f>IF(B6="Low",1,IF(B6="Medium",3,5))</x:f>
        <x:v>3</x:v>
      </x:c>
    </x:row>
    <x:row r="18">
      <x:c r="A18" s="134" t="str">
        <x:v>Decision distance pressure</x:v>
      </x:c>
      <x:c r="B18" s="126" t="n">
        <x:f>IF(B7="Context matched",1,IF(B7="Partly changed",3,5))</x:f>
        <x:v>1</x:v>
      </x:c>
    </x:row>
    <x:row r="19">
      <x:c r="A19" s="134" t="str">
        <x:v>Total pressure (3–15)</x:v>
      </x:c>
      <x:c r="B19" s="137" t="n">
        <x:f>SUM(B16:B18)</x:f>
        <x:v>5</x:v>
      </x:c>
    </x:row>
    <x:row r="20">
      <x:c r="A20" s="134" t="str">
        <x:v>Calibration status</x:v>
      </x:c>
      <x:c r="B20" s="126" t="str">
        <x:v>Governance heuristic — NOT independently calibrated</x:v>
      </x:c>
    </x:row>
  </x:sheetData>
  <x:mergeCells>
    <x:mergeCell ref="A1:F1"/>
    <x:mergeCell ref="D3:H3"/>
  </x:mergeCells>
  <x:dataValidations count="5">
    <x:dataValidation type="list" sqref="B4">
      <x:formula1>"Current decision,Historical chronology"</x:formula1>
    </x:dataValidation>
    <x:dataValidation type="list" sqref="B5">
      <x:formula1>"Within review point,Near review point,Past review point,Unknown observation date"</x:formula1>
    </x:dataValidation>
    <x:dataValidation type="list" sqref="B6">
      <x:formula1>"Low,Medium,High"</x:formula1>
    </x:dataValidation>
    <x:dataValidation type="list" sqref="B7">
      <x:formula1>"Context matched,Partly changed,Materially different"</x:formula1>
    </x:dataValidation>
    <x:dataValidation type="list" sqref="B8">
      <x:formula1>"None found,Possible or unresolved,Confirmed material change"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8" hidden="0" customWidth="1"/>
    <x:col min="3" max="3" width="16" hidden="0" customWidth="1"/>
    <x:col min="4" max="4" width="16" hidden="0" customWidth="1"/>
    <x:col min="5" max="5" width="14" hidden="0" customWidth="1"/>
    <x:col min="6" max="6" width="20" hidden="0" customWidth="1"/>
    <x:col min="7" max="7" width="24" hidden="0" customWidth="1"/>
    <x:col min="8" max="8" width="14" hidden="0" customWidth="1"/>
    <x:col min="9" max="9" width="18" hidden="0" customWidth="1"/>
    <x:col min="10" max="10" width="18" hidden="0" customWidth="1"/>
    <x:col min="11" max="11" width="32" hidden="0" customWidth="1"/>
  </x:cols>
  <x:sheetData>
    <x:row r="1">
      <x:c r="A1" s="5" t="str">
        <x:v>THREE CLOCKS EVIDENCE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>
      <x:c r="A3" s="27" t="str">
        <x:v>Evidence ID</x:v>
      </x:c>
      <x:c r="B3" s="27" t="str">
        <x:v>Claim</x:v>
      </x:c>
      <x:c r="C3" s="27" t="str">
        <x:v>Observation date</x:v>
      </x:c>
      <x:c r="D3" s="27" t="str">
        <x:v>Planned review date</x:v>
      </x:c>
      <x:c r="E3" s="27" t="str">
        <x:v>Volatility</x:v>
      </x:c>
      <x:c r="F3" s="27" t="str">
        <x:v>Decision distance</x:v>
      </x:c>
      <x:c r="G3" s="27" t="str">
        <x:v>Superseding event</x:v>
      </x:c>
      <x:c r="H3" s="27" t="str">
        <x:v>Evidence risk</x:v>
      </x:c>
      <x:c r="I3" s="27" t="str">
        <x:v>Lifecycle state</x:v>
      </x:c>
      <x:c r="J3" s="27" t="str">
        <x:v>Owner</x:v>
      </x:c>
      <x:c r="K3" s="27" t="str">
        <x:v>Next action</x:v>
      </x:c>
    </x:row>
    <x:row r="4">
      <x:c r="A4" s="20" t="str">
        <x:v>E-001</x:v>
      </x:c>
      <x:c r="B4" s="20" t="str"/>
      <x:c r="C4" s="92"/>
      <x:c r="D4" s="92"/>
      <x:c r="E4" s="20" t="str">
        <x:v>Medium</x:v>
      </x:c>
      <x:c r="F4" s="20" t="str">
        <x:v>Context matched</x:v>
      </x:c>
      <x:c r="G4" s="20" t="str">
        <x:v>None found</x:v>
      </x:c>
      <x:c r="H4" s="20" t="n">
        <x:f>IF(G4="Confirmed material change",5,IF(OR(C4="",F4="Materially different",G4="Possible or unresolved"),4,IF(OR(AND(D4&lt;&gt;"",TODAY()&gt;D4),E4="High",F4="Partly changed"),3,1)))</x:f>
        <x:v>4</x:v>
      </x:c>
      <x:c r="I4" s="20" t="str">
        <x:f>IF(H4=5,"Superseded",IF(H4=4,"Revalidate",IF(H4=3,"Time-Exposed","Current")))</x:f>
        <x:v>Revalidate</x:v>
      </x:c>
      <x:c r="J4" s="20" t="str"/>
      <x:c r="K4" s="20" t="str">
        <x:f>IF(I4="Current","Use in scope",IF(I4="Time-Exposed","Search for contradiction",IF(I4="Revalidate","Obtain new observation","Link replacement and archive")))</x:f>
        <x:v>Obtain new observation</x:v>
      </x:c>
    </x:row>
    <x:row r="5">
      <x:c r="A5" s="20" t="str">
        <x:v>E-002</x:v>
      </x:c>
      <x:c r="B5" s="20" t="str"/>
      <x:c r="C5" s="92"/>
      <x:c r="D5" s="92"/>
      <x:c r="E5" s="20" t="str">
        <x:v>Medium</x:v>
      </x:c>
      <x:c r="F5" s="20" t="str">
        <x:v>Context matched</x:v>
      </x:c>
      <x:c r="G5" s="20" t="str">
        <x:v>None found</x:v>
      </x:c>
      <x:c r="H5" s="20" t="n">
        <x:f>IF(G5="Confirmed material change",5,IF(OR(C5="",F5="Materially different",G5="Possible or unresolved"),4,IF(OR(AND(D5&lt;&gt;"",TODAY()&gt;D5),E5="High",F5="Partly changed"),3,1)))</x:f>
        <x:v>4</x:v>
      </x:c>
      <x:c r="I5" s="20" t="str">
        <x:f>IF(H5=5,"Superseded",IF(H5=4,"Revalidate",IF(H5=3,"Time-Exposed","Current")))</x:f>
        <x:v>Revalidate</x:v>
      </x:c>
      <x:c r="J5" s="20" t="str"/>
      <x:c r="K5" s="20" t="str">
        <x:f>IF(I5="Current","Use in scope",IF(I5="Time-Exposed","Search for contradiction",IF(I5="Revalidate","Obtain new observation","Link replacement and archive")))</x:f>
        <x:v>Obtain new observation</x:v>
      </x:c>
    </x:row>
    <x:row r="6">
      <x:c r="A6" s="20" t="str">
        <x:v>E-003</x:v>
      </x:c>
      <x:c r="B6" s="20" t="str"/>
      <x:c r="C6" s="92"/>
      <x:c r="D6" s="92"/>
      <x:c r="E6" s="20" t="str">
        <x:v>Medium</x:v>
      </x:c>
      <x:c r="F6" s="20" t="str">
        <x:v>Context matched</x:v>
      </x:c>
      <x:c r="G6" s="20" t="str">
        <x:v>None found</x:v>
      </x:c>
      <x:c r="H6" s="20" t="n">
        <x:f>IF(G6="Confirmed material change",5,IF(OR(C6="",F6="Materially different",G6="Possible or unresolved"),4,IF(OR(AND(D6&lt;&gt;"",TODAY()&gt;D6),E6="High",F6="Partly changed"),3,1)))</x:f>
        <x:v>4</x:v>
      </x:c>
      <x:c r="I6" s="20" t="str">
        <x:f>IF(H6=5,"Superseded",IF(H6=4,"Revalidate",IF(H6=3,"Time-Exposed","Current")))</x:f>
        <x:v>Revalidate</x:v>
      </x:c>
      <x:c r="J6" s="20" t="str"/>
      <x:c r="K6" s="20" t="str">
        <x:f>IF(I6="Current","Use in scope",IF(I6="Time-Exposed","Search for contradiction",IF(I6="Revalidate","Obtain new observation","Link replacement and archive")))</x:f>
        <x:v>Obtain new observation</x:v>
      </x:c>
    </x:row>
    <x:row r="7">
      <x:c r="A7" s="20" t="str">
        <x:v>E-004</x:v>
      </x:c>
      <x:c r="B7" s="20" t="str"/>
      <x:c r="C7" s="92"/>
      <x:c r="D7" s="92"/>
      <x:c r="E7" s="20" t="str">
        <x:v>Medium</x:v>
      </x:c>
      <x:c r="F7" s="20" t="str">
        <x:v>Context matched</x:v>
      </x:c>
      <x:c r="G7" s="20" t="str">
        <x:v>None found</x:v>
      </x:c>
      <x:c r="H7" s="20" t="n">
        <x:f>IF(G7="Confirmed material change",5,IF(OR(C7="",F7="Materially different",G7="Possible or unresolved"),4,IF(OR(AND(D7&lt;&gt;"",TODAY()&gt;D7),E7="High",F7="Partly changed"),3,1)))</x:f>
        <x:v>4</x:v>
      </x:c>
      <x:c r="I7" s="20" t="str">
        <x:f>IF(H7=5,"Superseded",IF(H7=4,"Revalidate",IF(H7=3,"Time-Exposed","Current")))</x:f>
        <x:v>Revalidate</x:v>
      </x:c>
      <x:c r="J7" s="20" t="str"/>
      <x:c r="K7" s="20" t="str">
        <x:f>IF(I7="Current","Use in scope",IF(I7="Time-Exposed","Search for contradiction",IF(I7="Revalidate","Obtain new observation","Link replacement and archive")))</x:f>
        <x:v>Obtain new observation</x:v>
      </x:c>
    </x:row>
    <x:row r="8">
      <x:c r="A8" s="20" t="str">
        <x:v>E-005</x:v>
      </x:c>
      <x:c r="B8" s="20" t="str"/>
      <x:c r="C8" s="92"/>
      <x:c r="D8" s="92"/>
      <x:c r="E8" s="20" t="str">
        <x:v>Medium</x:v>
      </x:c>
      <x:c r="F8" s="20" t="str">
        <x:v>Context matched</x:v>
      </x:c>
      <x:c r="G8" s="20" t="str">
        <x:v>None found</x:v>
      </x:c>
      <x:c r="H8" s="20" t="n">
        <x:f>IF(G8="Confirmed material change",5,IF(OR(C8="",F8="Materially different",G8="Possible or unresolved"),4,IF(OR(AND(D8&lt;&gt;"",TODAY()&gt;D8),E8="High",F8="Partly changed"),3,1)))</x:f>
        <x:v>4</x:v>
      </x:c>
      <x:c r="I8" s="20" t="str">
        <x:f>IF(H8=5,"Superseded",IF(H8=4,"Revalidate",IF(H8=3,"Time-Exposed","Current")))</x:f>
        <x:v>Revalidate</x:v>
      </x:c>
      <x:c r="J8" s="20" t="str"/>
      <x:c r="K8" s="20" t="str">
        <x:f>IF(I8="Current","Use in scope",IF(I8="Time-Exposed","Search for contradiction",IF(I8="Revalidate","Obtain new observation","Link replacement and archive")))</x:f>
        <x:v>Obtain new observation</x:v>
      </x:c>
    </x:row>
    <x:row r="9">
      <x:c r="A9" s="20" t="str">
        <x:v>E-006</x:v>
      </x:c>
      <x:c r="B9" s="20" t="str"/>
      <x:c r="C9" s="92"/>
      <x:c r="D9" s="92"/>
      <x:c r="E9" s="20" t="str">
        <x:v>Medium</x:v>
      </x:c>
      <x:c r="F9" s="20" t="str">
        <x:v>Context matched</x:v>
      </x:c>
      <x:c r="G9" s="20" t="str">
        <x:v>None found</x:v>
      </x:c>
      <x:c r="H9" s="20" t="n">
        <x:f>IF(G9="Confirmed material change",5,IF(OR(C9="",F9="Materially different",G9="Possible or unresolved"),4,IF(OR(AND(D9&lt;&gt;"",TODAY()&gt;D9),E9="High",F9="Partly changed"),3,1)))</x:f>
        <x:v>4</x:v>
      </x:c>
      <x:c r="I9" s="20" t="str">
        <x:f>IF(H9=5,"Superseded",IF(H9=4,"Revalidate",IF(H9=3,"Time-Exposed","Current")))</x:f>
        <x:v>Revalidate</x:v>
      </x:c>
      <x:c r="J9" s="20" t="str"/>
      <x:c r="K9" s="20" t="str">
        <x:f>IF(I9="Current","Use in scope",IF(I9="Time-Exposed","Search for contradiction",IF(I9="Revalidate","Obtain new observation","Link replacement and archive")))</x:f>
        <x:v>Obtain new observation</x:v>
      </x:c>
    </x:row>
    <x:row r="10">
      <x:c r="A10" s="20" t="str">
        <x:v>E-007</x:v>
      </x:c>
      <x:c r="B10" s="20" t="str"/>
      <x:c r="C10" s="92"/>
      <x:c r="D10" s="92"/>
      <x:c r="E10" s="20" t="str">
        <x:v>Medium</x:v>
      </x:c>
      <x:c r="F10" s="20" t="str">
        <x:v>Context matched</x:v>
      </x:c>
      <x:c r="G10" s="20" t="str">
        <x:v>None found</x:v>
      </x:c>
      <x:c r="H10" s="20" t="n">
        <x:f>IF(G10="Confirmed material change",5,IF(OR(C10="",F10="Materially different",G10="Possible or unresolved"),4,IF(OR(AND(D10&lt;&gt;"",TODAY()&gt;D10),E10="High",F10="Partly changed"),3,1)))</x:f>
        <x:v>4</x:v>
      </x:c>
      <x:c r="I10" s="20" t="str">
        <x:f>IF(H10=5,"Superseded",IF(H10=4,"Revalidate",IF(H10=3,"Time-Exposed","Current")))</x:f>
        <x:v>Revalidate</x:v>
      </x:c>
      <x:c r="J10" s="20" t="str"/>
      <x:c r="K10" s="20" t="str">
        <x:f>IF(I10="Current","Use in scope",IF(I10="Time-Exposed","Search for contradiction",IF(I10="Revalidate","Obtain new observation","Link replacement and archive")))</x:f>
        <x:v>Obtain new observation</x:v>
      </x:c>
    </x:row>
    <x:row r="11">
      <x:c r="A11" s="20" t="str">
        <x:v>E-008</x:v>
      </x:c>
      <x:c r="B11" s="20" t="str"/>
      <x:c r="C11" s="92"/>
      <x:c r="D11" s="92"/>
      <x:c r="E11" s="20" t="str">
        <x:v>Medium</x:v>
      </x:c>
      <x:c r="F11" s="20" t="str">
        <x:v>Context matched</x:v>
      </x:c>
      <x:c r="G11" s="20" t="str">
        <x:v>None found</x:v>
      </x:c>
      <x:c r="H11" s="20" t="n">
        <x:f>IF(G11="Confirmed material change",5,IF(OR(C11="",F11="Materially different",G11="Possible or unresolved"),4,IF(OR(AND(D11&lt;&gt;"",TODAY()&gt;D11),E11="High",F11="Partly changed"),3,1)))</x:f>
        <x:v>4</x:v>
      </x:c>
      <x:c r="I11" s="20" t="str">
        <x:f>IF(H11=5,"Superseded",IF(H11=4,"Revalidate",IF(H11=3,"Time-Exposed","Current")))</x:f>
        <x:v>Revalidate</x:v>
      </x:c>
      <x:c r="J11" s="20" t="str"/>
      <x:c r="K11" s="20" t="str">
        <x:f>IF(I11="Current","Use in scope",IF(I11="Time-Exposed","Search for contradiction",IF(I11="Revalidate","Obtain new observation","Link replacement and archive")))</x:f>
        <x:v>Obtain new observation</x:v>
      </x:c>
    </x:row>
    <x:row r="12">
      <x:c r="A12" s="20" t="str">
        <x:v>E-009</x:v>
      </x:c>
      <x:c r="B12" s="20" t="str"/>
      <x:c r="C12" s="92"/>
      <x:c r="D12" s="92"/>
      <x:c r="E12" s="20" t="str">
        <x:v>Medium</x:v>
      </x:c>
      <x:c r="F12" s="20" t="str">
        <x:v>Context matched</x:v>
      </x:c>
      <x:c r="G12" s="20" t="str">
        <x:v>None found</x:v>
      </x:c>
      <x:c r="H12" s="20" t="n">
        <x:f>IF(G12="Confirmed material change",5,IF(OR(C12="",F12="Materially different",G12="Possible or unresolved"),4,IF(OR(AND(D12&lt;&gt;"",TODAY()&gt;D12),E12="High",F12="Partly changed"),3,1)))</x:f>
        <x:v>4</x:v>
      </x:c>
      <x:c r="I12" s="20" t="str">
        <x:f>IF(H12=5,"Superseded",IF(H12=4,"Revalidate",IF(H12=3,"Time-Exposed","Current")))</x:f>
        <x:v>Revalidate</x:v>
      </x:c>
      <x:c r="J12" s="20" t="str"/>
      <x:c r="K12" s="20" t="str">
        <x:f>IF(I12="Current","Use in scope",IF(I12="Time-Exposed","Search for contradiction",IF(I12="Revalidate","Obtain new observation","Link replacement and archive")))</x:f>
        <x:v>Obtain new observation</x:v>
      </x:c>
    </x:row>
    <x:row r="13">
      <x:c r="A13" s="20" t="str">
        <x:v>E-010</x:v>
      </x:c>
      <x:c r="B13" s="20" t="str"/>
      <x:c r="C13" s="92"/>
      <x:c r="D13" s="92"/>
      <x:c r="E13" s="20" t="str">
        <x:v>Medium</x:v>
      </x:c>
      <x:c r="F13" s="20" t="str">
        <x:v>Context matched</x:v>
      </x:c>
      <x:c r="G13" s="20" t="str">
        <x:v>None found</x:v>
      </x:c>
      <x:c r="H13" s="20" t="n">
        <x:f>IF(G13="Confirmed material change",5,IF(OR(C13="",F13="Materially different",G13="Possible or unresolved"),4,IF(OR(AND(D13&lt;&gt;"",TODAY()&gt;D13),E13="High",F13="Partly changed"),3,1)))</x:f>
        <x:v>4</x:v>
      </x:c>
      <x:c r="I13" s="20" t="str">
        <x:f>IF(H13=5,"Superseded",IF(H13=4,"Revalidate",IF(H13=3,"Time-Exposed","Current")))</x:f>
        <x:v>Revalidate</x:v>
      </x:c>
      <x:c r="J13" s="20" t="str"/>
      <x:c r="K13" s="20" t="str">
        <x:f>IF(I13="Current","Use in scope",IF(I13="Time-Exposed","Search for contradiction",IF(I13="Revalidate","Obtain new observation","Link replacement and archive")))</x:f>
        <x:v>Obtain new observation</x:v>
      </x:c>
    </x:row>
    <x:row r="14">
      <x:c r="A14" s="20" t="str">
        <x:v>E-011</x:v>
      </x:c>
      <x:c r="B14" s="20" t="str"/>
      <x:c r="C14" s="92"/>
      <x:c r="D14" s="92"/>
      <x:c r="E14" s="20" t="str">
        <x:v>Medium</x:v>
      </x:c>
      <x:c r="F14" s="20" t="str">
        <x:v>Context matched</x:v>
      </x:c>
      <x:c r="G14" s="20" t="str">
        <x:v>None found</x:v>
      </x:c>
      <x:c r="H14" s="20" t="n">
        <x:f>IF(G14="Confirmed material change",5,IF(OR(C14="",F14="Materially different",G14="Possible or unresolved"),4,IF(OR(AND(D14&lt;&gt;"",TODAY()&gt;D14),E14="High",F14="Partly changed"),3,1)))</x:f>
        <x:v>4</x:v>
      </x:c>
      <x:c r="I14" s="20" t="str">
        <x:f>IF(H14=5,"Superseded",IF(H14=4,"Revalidate",IF(H14=3,"Time-Exposed","Current")))</x:f>
        <x:v>Revalidate</x:v>
      </x:c>
      <x:c r="J14" s="20" t="str"/>
      <x:c r="K14" s="20" t="str">
        <x:f>IF(I14="Current","Use in scope",IF(I14="Time-Exposed","Search for contradiction",IF(I14="Revalidate","Obtain new observation","Link replacement and archive")))</x:f>
        <x:v>Obtain new observation</x:v>
      </x:c>
    </x:row>
    <x:row r="15">
      <x:c r="A15" s="20" t="str">
        <x:v>E-012</x:v>
      </x:c>
      <x:c r="B15" s="20" t="str"/>
      <x:c r="C15" s="92"/>
      <x:c r="D15" s="92"/>
      <x:c r="E15" s="20" t="str">
        <x:v>Medium</x:v>
      </x:c>
      <x:c r="F15" s="20" t="str">
        <x:v>Context matched</x:v>
      </x:c>
      <x:c r="G15" s="20" t="str">
        <x:v>None found</x:v>
      </x:c>
      <x:c r="H15" s="20" t="n">
        <x:f>IF(G15="Confirmed material change",5,IF(OR(C15="",F15="Materially different",G15="Possible or unresolved"),4,IF(OR(AND(D15&lt;&gt;"",TODAY()&gt;D15),E15="High",F15="Partly changed"),3,1)))</x:f>
        <x:v>4</x:v>
      </x:c>
      <x:c r="I15" s="20" t="str">
        <x:f>IF(H15=5,"Superseded",IF(H15=4,"Revalidate",IF(H15=3,"Time-Exposed","Current")))</x:f>
        <x:v>Revalidate</x:v>
      </x:c>
      <x:c r="J15" s="20" t="str"/>
      <x:c r="K15" s="20" t="str">
        <x:f>IF(I15="Current","Use in scope",IF(I15="Time-Exposed","Search for contradiction",IF(I15="Revalidate","Obtain new observation","Link replacement and archive")))</x:f>
        <x:v>Obtain new observation</x:v>
      </x:c>
    </x:row>
    <x:row r="16">
      <x:c r="A16" s="20" t="str">
        <x:v>E-013</x:v>
      </x:c>
      <x:c r="B16" s="20" t="str"/>
      <x:c r="C16" s="92"/>
      <x:c r="D16" s="92"/>
      <x:c r="E16" s="20" t="str">
        <x:v>Medium</x:v>
      </x:c>
      <x:c r="F16" s="20" t="str">
        <x:v>Context matched</x:v>
      </x:c>
      <x:c r="G16" s="20" t="str">
        <x:v>None found</x:v>
      </x:c>
      <x:c r="H16" s="20" t="n">
        <x:f>IF(G16="Confirmed material change",5,IF(OR(C16="",F16="Materially different",G16="Possible or unresolved"),4,IF(OR(AND(D16&lt;&gt;"",TODAY()&gt;D16),E16="High",F16="Partly changed"),3,1)))</x:f>
        <x:v>4</x:v>
      </x:c>
      <x:c r="I16" s="20" t="str">
        <x:f>IF(H16=5,"Superseded",IF(H16=4,"Revalidate",IF(H16=3,"Time-Exposed","Current")))</x:f>
        <x:v>Revalidate</x:v>
      </x:c>
      <x:c r="J16" s="20" t="str"/>
      <x:c r="K16" s="20" t="str">
        <x:f>IF(I16="Current","Use in scope",IF(I16="Time-Exposed","Search for contradiction",IF(I16="Revalidate","Obtain new observation","Link replacement and archive")))</x:f>
        <x:v>Obtain new observation</x:v>
      </x:c>
    </x:row>
    <x:row r="17">
      <x:c r="A17" s="20" t="str">
        <x:v>E-014</x:v>
      </x:c>
      <x:c r="B17" s="20" t="str"/>
      <x:c r="C17" s="92"/>
      <x:c r="D17" s="92"/>
      <x:c r="E17" s="20" t="str">
        <x:v>Medium</x:v>
      </x:c>
      <x:c r="F17" s="20" t="str">
        <x:v>Context matched</x:v>
      </x:c>
      <x:c r="G17" s="20" t="str">
        <x:v>None found</x:v>
      </x:c>
      <x:c r="H17" s="20" t="n">
        <x:f>IF(G17="Confirmed material change",5,IF(OR(C17="",F17="Materially different",G17="Possible or unresolved"),4,IF(OR(AND(D17&lt;&gt;"",TODAY()&gt;D17),E17="High",F17="Partly changed"),3,1)))</x:f>
        <x:v>4</x:v>
      </x:c>
      <x:c r="I17" s="20" t="str">
        <x:f>IF(H17=5,"Superseded",IF(H17=4,"Revalidate",IF(H17=3,"Time-Exposed","Current")))</x:f>
        <x:v>Revalidate</x:v>
      </x:c>
      <x:c r="J17" s="20" t="str"/>
      <x:c r="K17" s="20" t="str">
        <x:f>IF(I17="Current","Use in scope",IF(I17="Time-Exposed","Search for contradiction",IF(I17="Revalidate","Obtain new observation","Link replacement and archive")))</x:f>
        <x:v>Obtain new observation</x:v>
      </x:c>
    </x:row>
    <x:row r="18">
      <x:c r="A18" s="20" t="str">
        <x:v>E-015</x:v>
      </x:c>
      <x:c r="B18" s="20" t="str"/>
      <x:c r="C18" s="92"/>
      <x:c r="D18" s="92"/>
      <x:c r="E18" s="20" t="str">
        <x:v>Medium</x:v>
      </x:c>
      <x:c r="F18" s="20" t="str">
        <x:v>Context matched</x:v>
      </x:c>
      <x:c r="G18" s="20" t="str">
        <x:v>None found</x:v>
      </x:c>
      <x:c r="H18" s="20" t="n">
        <x:f>IF(G18="Confirmed material change",5,IF(OR(C18="",F18="Materially different",G18="Possible or unresolved"),4,IF(OR(AND(D18&lt;&gt;"",TODAY()&gt;D18),E18="High",F18="Partly changed"),3,1)))</x:f>
        <x:v>4</x:v>
      </x:c>
      <x:c r="I18" s="20" t="str">
        <x:f>IF(H18=5,"Superseded",IF(H18=4,"Revalidate",IF(H18=3,"Time-Exposed","Current")))</x:f>
        <x:v>Revalidate</x:v>
      </x:c>
      <x:c r="J18" s="20" t="str"/>
      <x:c r="K18" s="20" t="str">
        <x:f>IF(I18="Current","Use in scope",IF(I18="Time-Exposed","Search for contradiction",IF(I18="Revalidate","Obtain new observation","Link replacement and archive")))</x:f>
        <x:v>Obtain new observation</x:v>
      </x:c>
    </x:row>
  </x:sheetData>
  <x:mergeCells>
    <x:mergeCell ref="A1:K1"/>
  </x:mergeCells>
  <x:dataValidations count="3">
    <x:dataValidation type="list" sqref="E4:E18">
      <x:formula1>"Low,Medium,High"</x:formula1>
    </x:dataValidation>
    <x:dataValidation type="list" sqref="F4:F18">
      <x:formula1>"Context matched,Partly changed,Materially different"</x:formula1>
    </x:dataValidation>
    <x:dataValidation type="list" sqref="G4:G18">
      <x:formula1>"None found,Possible or unresolved,Confirmed material change"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0" hidden="0" customWidth="1"/>
    <x:col min="3" max="3" width="42" hidden="0" customWidth="1"/>
    <x:col min="4" max="4" width="42" hidden="0" customWidth="1"/>
    <x:col min="5" max="5" width="42" hidden="0" customWidth="1"/>
    <x:col min="6" max="6" width="42" hidden="0" customWidth="1"/>
    <x:col min="7" max="7" width="18" hidden="0" customWidth="1"/>
  </x:cols>
  <x:sheetData>
    <x:row r="1">
      <x:c r="A1" s="5" t="str">
        <x:v>FIVE EVIDENCE LIFECYCLE STATES</x:v>
      </x:c>
      <x:c r="B1" s="5"/>
      <x:c r="C1" s="5"/>
      <x:c r="D1" s="5"/>
      <x:c r="E1" s="5"/>
      <x:c r="F1" s="5"/>
      <x:c r="G1" s="5"/>
    </x:row>
    <x:row r="3">
      <x:c r="A3" s="27" t="str">
        <x:v>State</x:v>
      </x:c>
      <x:c r="B3" s="27" t="str">
        <x:v>Code</x:v>
      </x:c>
      <x:c r="C3" s="27" t="str">
        <x:v>Definition</x:v>
      </x:c>
      <x:c r="D3" s="27" t="str">
        <x:v>Trigger</x:v>
      </x:c>
      <x:c r="E3" s="27" t="str">
        <x:v>Permitted use</x:v>
      </x:c>
      <x:c r="F3" s="27" t="str">
        <x:v>Next action</x:v>
      </x:c>
      <x:c r="G3" s="27" t="str">
        <x:v>Semantic colour</x:v>
      </x:c>
    </x:row>
    <x:row r="4">
      <x:c r="A4" s="95" t="str">
        <x:v>Current</x:v>
      </x:c>
      <x:c r="B4" s="95" t="n">
        <x:v>1</x:v>
      </x:c>
      <x:c r="C4" s="20" t="str">
        <x:v>Recent enough, context-matched and uncontradicted for the stated decision.</x:v>
      </x:c>
      <x:c r="D4" s="20" t="str">
        <x:v>Within review point; no material change found.</x:v>
      </x:c>
      <x:c r="E4" s="20" t="str">
        <x:v>Current decision inside the recorded scope.</x:v>
      </x:c>
      <x:c r="F4" s="20" t="str">
        <x:v>Use and preserve the next review trigger.</x:v>
      </x:c>
      <x:c r="G4" s="20" t="str">
        <x:v>Green</x:v>
      </x:c>
    </x:row>
    <x:row r="5">
      <x:c r="A5" s="99" t="str">
        <x:v>Time-Exposed</x:v>
      </x:c>
      <x:c r="B5" s="99" t="n">
        <x:v>2</x:v>
      </x:c>
      <x:c r="C5" s="20" t="str">
        <x:v>Past its review point or attached to a volatile condition.</x:v>
      </x:c>
      <x:c r="D5" s="20" t="str">
        <x:v>Past/near review point, high volatility or partial context change.</x:v>
      </x:c>
      <x:c r="E5" s="20" t="str">
        <x:v>Conditional use after contradiction search and qualification.</x:v>
      </x:c>
      <x:c r="F5" s="20" t="str">
        <x:v>Search for contradiction and monitor.</x:v>
      </x:c>
      <x:c r="G5" s="20" t="str">
        <x:v>Amber</x:v>
      </x:c>
    </x:row>
    <x:row r="6">
      <x:c r="A6" s="103" t="str">
        <x:v>Revalidate</x:v>
      </x:c>
      <x:c r="B6" s="103" t="n">
        <x:v>3</x:v>
      </x:c>
      <x:c r="C6" s="20" t="str">
        <x:v>The present decision depends on a claim that may have changed.</x:v>
      </x:c>
      <x:c r="D6" s="20" t="str">
        <x:v>Unknown date, materially different context or unresolved event.</x:v>
      </x:c>
      <x:c r="E6" s="20" t="str">
        <x:v>Withhold current-state wording until re-observed.</x:v>
      </x:c>
      <x:c r="F6" s="20" t="str">
        <x:v>Obtain a new direct observation.</x:v>
      </x:c>
      <x:c r="G6" s="20" t="str">
        <x:v>Blue</x:v>
      </x:c>
    </x:row>
    <x:row r="7">
      <x:c r="A7" s="107" t="str">
        <x:v>Superseded</x:v>
      </x:c>
      <x:c r="B7" s="107" t="n">
        <x:v>4</x:v>
      </x:c>
      <x:c r="C7" s="20" t="str">
        <x:v>A newer record materially changes what the earlier record can prove.</x:v>
      </x:c>
      <x:c r="D7" s="20" t="str">
        <x:v>Confirmed launch, acquisition, rebrand, correction or replacement evidence.</x:v>
      </x:c>
      <x:c r="E7" s="20" t="str">
        <x:v>Historical comparison unless a narrower claim remains supported.</x:v>
      </x:c>
      <x:c r="F7" s="20" t="str">
        <x:v>Link the replacement and stop the old record controlling the conclusion.</x:v>
      </x:c>
      <x:c r="G7" s="20" t="str">
        <x:v>Red</x:v>
      </x:c>
    </x:row>
    <x:row r="8">
      <x:c r="A8" s="111" t="str">
        <x:v>Historical Only</x:v>
      </x:c>
      <x:c r="B8" s="111" t="n">
        <x:v>5</x:v>
      </x:c>
      <x:c r="C8" s="20" t="str">
        <x:v>Useful for chronology and audit, not current-state description.</x:v>
      </x:c>
      <x:c r="D8" s="20" t="str">
        <x:v>The intended use is history or the record has been retired from current control.</x:v>
      </x:c>
      <x:c r="E8" s="20" t="str">
        <x:v>Chronology and audit only.</x:v>
      </x:c>
      <x:c r="F8" s="20" t="str">
        <x:v>Preserve date, context and source.</x:v>
      </x:c>
      <x:c r="G8" s="20" t="str">
        <x:v>Neutral grey</x:v>
      </x:c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6" hidden="0" customWidth="1"/>
    <x:col min="3" max="3" width="34" hidden="0" customWidth="1"/>
    <x:col min="4" max="4" width="16" hidden="0" customWidth="1"/>
    <x:col min="5" max="5" width="18" hidden="0" customWidth="1"/>
    <x:col min="6" max="6" width="22" hidden="0" customWidth="1"/>
    <x:col min="7" max="7" width="24" hidden="0" customWidth="1"/>
    <x:col min="8" max="8" width="18" hidden="0" customWidth="1"/>
    <x:col min="9" max="9" width="22" hidden="0" customWidth="1"/>
    <x:col min="10" max="10" width="14" hidden="0" customWidth="1"/>
    <x:col min="11" max="11" width="16" hidden="0" customWidth="1"/>
    <x:col min="12" max="12" width="24" hidden="0" customWidth="1"/>
    <x:col min="13" max="13" width="18" hidden="0" customWidth="1"/>
    <x:col min="14" max="14" width="18" hidden="0" customWidth="1"/>
    <x:col min="15" max="15" width="34" hidden="0" customWidth="1"/>
    <x:col min="16" max="16" width="44" hidden="0" customWidth="1"/>
  </x:cols>
  <x:sheetData>
    <x:row r="1">
      <x:c r="A1" s="5" t="str">
        <x:v>EVIDENCE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3">
      <x:c r="A3" s="27" t="str">
        <x:v>Evidence ID</x:v>
      </x:c>
      <x:c r="B3" s="27" t="str">
        <x:v>Claim</x:v>
      </x:c>
      <x:c r="C3" s="27" t="str">
        <x:v>Source</x:v>
      </x:c>
      <x:c r="D3" s="27" t="str">
        <x:v>Observation date</x:v>
      </x:c>
      <x:c r="E3" s="27" t="str">
        <x:v>Market</x:v>
      </x:c>
      <x:c r="F3" s="27" t="str">
        <x:v>Product</x:v>
      </x:c>
      <x:c r="G3" s="27" t="str">
        <x:v>Query</x:v>
      </x:c>
      <x:c r="H3" s="27" t="str">
        <x:v>Geography</x:v>
      </x:c>
      <x:c r="I3" s="27" t="str">
        <x:v>Method</x:v>
      </x:c>
      <x:c r="J3" s="27" t="str">
        <x:v>Volatility</x:v>
      </x:c>
      <x:c r="K3" s="27" t="str">
        <x:v>Review point</x:v>
      </x:c>
      <x:c r="L3" s="27" t="str">
        <x:v>Superseding event</x:v>
      </x:c>
      <x:c r="M3" s="27" t="str">
        <x:v>Lifecycle state</x:v>
      </x:c>
      <x:c r="N3" s="27" t="str">
        <x:v>Owner</x:v>
      </x:c>
      <x:c r="O3" s="27" t="str">
        <x:v>Next action</x:v>
      </x:c>
      <x:c r="P3" s="27" t="str">
        <x:v>Evidence URL</x:v>
      </x:c>
    </x:row>
    <x:row r="4">
      <x:c r="A4" s="20" t="str">
        <x:v>E-001</x:v>
      </x:c>
      <x:c r="B4" s="20" t="str"/>
      <x:c r="C4" s="20" t="str"/>
      <x:c r="D4" s="92"/>
      <x:c r="E4" s="20" t="str"/>
      <x:c r="F4" s="20" t="str"/>
      <x:c r="G4" s="20" t="str"/>
      <x:c r="H4" s="20" t="str"/>
      <x:c r="I4" s="20" t="str"/>
      <x:c r="J4" s="20" t="str">
        <x:v>Medium</x:v>
      </x:c>
      <x:c r="K4" s="92"/>
      <x:c r="L4" s="20" t="str">
        <x:v>None found</x:v>
      </x:c>
      <x:c r="M4" s="20" t="str">
        <x:v>Current</x:v>
      </x:c>
      <x:c r="N4" s="20" t="str"/>
      <x:c r="O4" s="20" t="str"/>
      <x:c r="P4" s="20" t="str"/>
    </x:row>
    <x:row r="5">
      <x:c r="A5" s="20" t="str">
        <x:v>E-002</x:v>
      </x:c>
      <x:c r="B5" s="20" t="str"/>
      <x:c r="C5" s="20" t="str"/>
      <x:c r="D5" s="92"/>
      <x:c r="E5" s="20" t="str"/>
      <x:c r="F5" s="20" t="str"/>
      <x:c r="G5" s="20" t="str"/>
      <x:c r="H5" s="20" t="str"/>
      <x:c r="I5" s="20" t="str"/>
      <x:c r="J5" s="20" t="str">
        <x:v>Medium</x:v>
      </x:c>
      <x:c r="K5" s="92"/>
      <x:c r="L5" s="20" t="str">
        <x:v>None found</x:v>
      </x:c>
      <x:c r="M5" s="20" t="str">
        <x:v>Current</x:v>
      </x:c>
      <x:c r="N5" s="20" t="str"/>
      <x:c r="O5" s="20" t="str"/>
      <x:c r="P5" s="20" t="str"/>
    </x:row>
    <x:row r="6">
      <x:c r="A6" s="20" t="str">
        <x:v>E-003</x:v>
      </x:c>
      <x:c r="B6" s="20" t="str"/>
      <x:c r="C6" s="20" t="str"/>
      <x:c r="D6" s="92"/>
      <x:c r="E6" s="20" t="str"/>
      <x:c r="F6" s="20" t="str"/>
      <x:c r="G6" s="20" t="str"/>
      <x:c r="H6" s="20" t="str"/>
      <x:c r="I6" s="20" t="str"/>
      <x:c r="J6" s="20" t="str">
        <x:v>Medium</x:v>
      </x:c>
      <x:c r="K6" s="92"/>
      <x:c r="L6" s="20" t="str">
        <x:v>None found</x:v>
      </x:c>
      <x:c r="M6" s="20" t="str">
        <x:v>Current</x:v>
      </x:c>
      <x:c r="N6" s="20" t="str"/>
      <x:c r="O6" s="20" t="str"/>
      <x:c r="P6" s="20" t="str"/>
    </x:row>
    <x:row r="7">
      <x:c r="A7" s="20" t="str">
        <x:v>E-004</x:v>
      </x:c>
      <x:c r="B7" s="20" t="str"/>
      <x:c r="C7" s="20" t="str"/>
      <x:c r="D7" s="92"/>
      <x:c r="E7" s="20" t="str"/>
      <x:c r="F7" s="20" t="str"/>
      <x:c r="G7" s="20" t="str"/>
      <x:c r="H7" s="20" t="str"/>
      <x:c r="I7" s="20" t="str"/>
      <x:c r="J7" s="20" t="str">
        <x:v>Medium</x:v>
      </x:c>
      <x:c r="K7" s="92"/>
      <x:c r="L7" s="20" t="str">
        <x:v>None found</x:v>
      </x:c>
      <x:c r="M7" s="20" t="str">
        <x:v>Current</x:v>
      </x:c>
      <x:c r="N7" s="20" t="str"/>
      <x:c r="O7" s="20" t="str"/>
      <x:c r="P7" s="20" t="str"/>
    </x:row>
    <x:row r="8">
      <x:c r="A8" s="20" t="str">
        <x:v>E-005</x:v>
      </x:c>
      <x:c r="B8" s="20" t="str"/>
      <x:c r="C8" s="20" t="str"/>
      <x:c r="D8" s="92"/>
      <x:c r="E8" s="20" t="str"/>
      <x:c r="F8" s="20" t="str"/>
      <x:c r="G8" s="20" t="str"/>
      <x:c r="H8" s="20" t="str"/>
      <x:c r="I8" s="20" t="str"/>
      <x:c r="J8" s="20" t="str">
        <x:v>Medium</x:v>
      </x:c>
      <x:c r="K8" s="92"/>
      <x:c r="L8" s="20" t="str">
        <x:v>None found</x:v>
      </x:c>
      <x:c r="M8" s="20" t="str">
        <x:v>Current</x:v>
      </x:c>
      <x:c r="N8" s="20" t="str"/>
      <x:c r="O8" s="20" t="str"/>
      <x:c r="P8" s="20" t="str"/>
    </x:row>
    <x:row r="9">
      <x:c r="A9" s="20" t="str">
        <x:v>E-006</x:v>
      </x:c>
      <x:c r="B9" s="20" t="str"/>
      <x:c r="C9" s="20" t="str"/>
      <x:c r="D9" s="92"/>
      <x:c r="E9" s="20" t="str"/>
      <x:c r="F9" s="20" t="str"/>
      <x:c r="G9" s="20" t="str"/>
      <x:c r="H9" s="20" t="str"/>
      <x:c r="I9" s="20" t="str"/>
      <x:c r="J9" s="20" t="str">
        <x:v>Medium</x:v>
      </x:c>
      <x:c r="K9" s="92"/>
      <x:c r="L9" s="20" t="str">
        <x:v>None found</x:v>
      </x:c>
      <x:c r="M9" s="20" t="str">
        <x:v>Current</x:v>
      </x:c>
      <x:c r="N9" s="20" t="str"/>
      <x:c r="O9" s="20" t="str"/>
      <x:c r="P9" s="20" t="str"/>
    </x:row>
    <x:row r="10">
      <x:c r="A10" s="20" t="str">
        <x:v>E-007</x:v>
      </x:c>
      <x:c r="B10" s="20" t="str"/>
      <x:c r="C10" s="20" t="str"/>
      <x:c r="D10" s="92"/>
      <x:c r="E10" s="20" t="str"/>
      <x:c r="F10" s="20" t="str"/>
      <x:c r="G10" s="20" t="str"/>
      <x:c r="H10" s="20" t="str"/>
      <x:c r="I10" s="20" t="str"/>
      <x:c r="J10" s="20" t="str">
        <x:v>Medium</x:v>
      </x:c>
      <x:c r="K10" s="92"/>
      <x:c r="L10" s="20" t="str">
        <x:v>None found</x:v>
      </x:c>
      <x:c r="M10" s="20" t="str">
        <x:v>Current</x:v>
      </x:c>
      <x:c r="N10" s="20" t="str"/>
      <x:c r="O10" s="20" t="str"/>
      <x:c r="P10" s="20" t="str"/>
    </x:row>
    <x:row r="11">
      <x:c r="A11" s="20" t="str">
        <x:v>E-008</x:v>
      </x:c>
      <x:c r="B11" s="20" t="str"/>
      <x:c r="C11" s="20" t="str"/>
      <x:c r="D11" s="92"/>
      <x:c r="E11" s="20" t="str"/>
      <x:c r="F11" s="20" t="str"/>
      <x:c r="G11" s="20" t="str"/>
      <x:c r="H11" s="20" t="str"/>
      <x:c r="I11" s="20" t="str"/>
      <x:c r="J11" s="20" t="str">
        <x:v>Medium</x:v>
      </x:c>
      <x:c r="K11" s="92"/>
      <x:c r="L11" s="20" t="str">
        <x:v>None found</x:v>
      </x:c>
      <x:c r="M11" s="20" t="str">
        <x:v>Current</x:v>
      </x:c>
      <x:c r="N11" s="20" t="str"/>
      <x:c r="O11" s="20" t="str"/>
      <x:c r="P11" s="20" t="str"/>
    </x:row>
    <x:row r="12">
      <x:c r="A12" s="20" t="str">
        <x:v>E-009</x:v>
      </x:c>
      <x:c r="B12" s="20" t="str"/>
      <x:c r="C12" s="20" t="str"/>
      <x:c r="D12" s="92"/>
      <x:c r="E12" s="20" t="str"/>
      <x:c r="F12" s="20" t="str"/>
      <x:c r="G12" s="20" t="str"/>
      <x:c r="H12" s="20" t="str"/>
      <x:c r="I12" s="20" t="str"/>
      <x:c r="J12" s="20" t="str">
        <x:v>Medium</x:v>
      </x:c>
      <x:c r="K12" s="92"/>
      <x:c r="L12" s="20" t="str">
        <x:v>None found</x:v>
      </x:c>
      <x:c r="M12" s="20" t="str">
        <x:v>Current</x:v>
      </x:c>
      <x:c r="N12" s="20" t="str"/>
      <x:c r="O12" s="20" t="str"/>
      <x:c r="P12" s="20" t="str"/>
    </x:row>
    <x:row r="13">
      <x:c r="A13" s="20" t="str">
        <x:v>E-010</x:v>
      </x:c>
      <x:c r="B13" s="20" t="str"/>
      <x:c r="C13" s="20" t="str"/>
      <x:c r="D13" s="92"/>
      <x:c r="E13" s="20" t="str"/>
      <x:c r="F13" s="20" t="str"/>
      <x:c r="G13" s="20" t="str"/>
      <x:c r="H13" s="20" t="str"/>
      <x:c r="I13" s="20" t="str"/>
      <x:c r="J13" s="20" t="str">
        <x:v>Medium</x:v>
      </x:c>
      <x:c r="K13" s="92"/>
      <x:c r="L13" s="20" t="str">
        <x:v>None found</x:v>
      </x:c>
      <x:c r="M13" s="20" t="str">
        <x:v>Current</x:v>
      </x:c>
      <x:c r="N13" s="20" t="str"/>
      <x:c r="O13" s="20" t="str"/>
      <x:c r="P13" s="20" t="str"/>
    </x:row>
    <x:row r="14">
      <x:c r="A14" s="20" t="str">
        <x:v>E-011</x:v>
      </x:c>
      <x:c r="B14" s="20" t="str"/>
      <x:c r="C14" s="20" t="str"/>
      <x:c r="D14" s="92"/>
      <x:c r="E14" s="20" t="str"/>
      <x:c r="F14" s="20" t="str"/>
      <x:c r="G14" s="20" t="str"/>
      <x:c r="H14" s="20" t="str"/>
      <x:c r="I14" s="20" t="str"/>
      <x:c r="J14" s="20" t="str">
        <x:v>Medium</x:v>
      </x:c>
      <x:c r="K14" s="92"/>
      <x:c r="L14" s="20" t="str">
        <x:v>None found</x:v>
      </x:c>
      <x:c r="M14" s="20" t="str">
        <x:v>Current</x:v>
      </x:c>
      <x:c r="N14" s="20" t="str"/>
      <x:c r="O14" s="20" t="str"/>
      <x:c r="P14" s="20" t="str"/>
    </x:row>
    <x:row r="15">
      <x:c r="A15" s="20" t="str">
        <x:v>E-012</x:v>
      </x:c>
      <x:c r="B15" s="20" t="str"/>
      <x:c r="C15" s="20" t="str"/>
      <x:c r="D15" s="92"/>
      <x:c r="E15" s="20" t="str"/>
      <x:c r="F15" s="20" t="str"/>
      <x:c r="G15" s="20" t="str"/>
      <x:c r="H15" s="20" t="str"/>
      <x:c r="I15" s="20" t="str"/>
      <x:c r="J15" s="20" t="str">
        <x:v>Medium</x:v>
      </x:c>
      <x:c r="K15" s="92"/>
      <x:c r="L15" s="20" t="str">
        <x:v>None found</x:v>
      </x:c>
      <x:c r="M15" s="20" t="str">
        <x:v>Current</x:v>
      </x:c>
      <x:c r="N15" s="20" t="str"/>
      <x:c r="O15" s="20" t="str"/>
      <x:c r="P15" s="20" t="str"/>
    </x:row>
    <x:row r="16">
      <x:c r="A16" s="20" t="str">
        <x:v>E-013</x:v>
      </x:c>
      <x:c r="B16" s="20" t="str"/>
      <x:c r="C16" s="20" t="str"/>
      <x:c r="D16" s="92"/>
      <x:c r="E16" s="20" t="str"/>
      <x:c r="F16" s="20" t="str"/>
      <x:c r="G16" s="20" t="str"/>
      <x:c r="H16" s="20" t="str"/>
      <x:c r="I16" s="20" t="str"/>
      <x:c r="J16" s="20" t="str">
        <x:v>Medium</x:v>
      </x:c>
      <x:c r="K16" s="92"/>
      <x:c r="L16" s="20" t="str">
        <x:v>None found</x:v>
      </x:c>
      <x:c r="M16" s="20" t="str">
        <x:v>Current</x:v>
      </x:c>
      <x:c r="N16" s="20" t="str"/>
      <x:c r="O16" s="20" t="str"/>
      <x:c r="P16" s="20" t="str"/>
    </x:row>
    <x:row r="17">
      <x:c r="A17" s="20" t="str">
        <x:v>E-014</x:v>
      </x:c>
      <x:c r="B17" s="20" t="str"/>
      <x:c r="C17" s="20" t="str"/>
      <x:c r="D17" s="92"/>
      <x:c r="E17" s="20" t="str"/>
      <x:c r="F17" s="20" t="str"/>
      <x:c r="G17" s="20" t="str"/>
      <x:c r="H17" s="20" t="str"/>
      <x:c r="I17" s="20" t="str"/>
      <x:c r="J17" s="20" t="str">
        <x:v>Medium</x:v>
      </x:c>
      <x:c r="K17" s="92"/>
      <x:c r="L17" s="20" t="str">
        <x:v>None found</x:v>
      </x:c>
      <x:c r="M17" s="20" t="str">
        <x:v>Current</x:v>
      </x:c>
      <x:c r="N17" s="20" t="str"/>
      <x:c r="O17" s="20" t="str"/>
      <x:c r="P17" s="20" t="str"/>
    </x:row>
    <x:row r="18">
      <x:c r="A18" s="20" t="str">
        <x:v>E-015</x:v>
      </x:c>
      <x:c r="B18" s="20" t="str"/>
      <x:c r="C18" s="20" t="str"/>
      <x:c r="D18" s="92"/>
      <x:c r="E18" s="20" t="str"/>
      <x:c r="F18" s="20" t="str"/>
      <x:c r="G18" s="20" t="str"/>
      <x:c r="H18" s="20" t="str"/>
      <x:c r="I18" s="20" t="str"/>
      <x:c r="J18" s="20" t="str">
        <x:v>Medium</x:v>
      </x:c>
      <x:c r="K18" s="92"/>
      <x:c r="L18" s="20" t="str">
        <x:v>None found</x:v>
      </x:c>
      <x:c r="M18" s="20" t="str">
        <x:v>Current</x:v>
      </x:c>
      <x:c r="N18" s="20" t="str"/>
      <x:c r="O18" s="20" t="str"/>
      <x:c r="P18" s="20" t="str"/>
    </x:row>
    <x:row r="19">
      <x:c r="A19" s="20" t="str">
        <x:v>E-016</x:v>
      </x:c>
      <x:c r="B19" s="20" t="str"/>
      <x:c r="C19" s="20" t="str"/>
      <x:c r="D19" s="92"/>
      <x:c r="E19" s="20" t="str"/>
      <x:c r="F19" s="20" t="str"/>
      <x:c r="G19" s="20" t="str"/>
      <x:c r="H19" s="20" t="str"/>
      <x:c r="I19" s="20" t="str"/>
      <x:c r="J19" s="20" t="str">
        <x:v>Medium</x:v>
      </x:c>
      <x:c r="K19" s="92"/>
      <x:c r="L19" s="20" t="str">
        <x:v>None found</x:v>
      </x:c>
      <x:c r="M19" s="20" t="str">
        <x:v>Current</x:v>
      </x:c>
      <x:c r="N19" s="20" t="str"/>
      <x:c r="O19" s="20" t="str"/>
      <x:c r="P19" s="20" t="str"/>
    </x:row>
    <x:row r="20">
      <x:c r="A20" s="20" t="str">
        <x:v>E-017</x:v>
      </x:c>
      <x:c r="B20" s="20" t="str"/>
      <x:c r="C20" s="20" t="str"/>
      <x:c r="D20" s="92"/>
      <x:c r="E20" s="20" t="str"/>
      <x:c r="F20" s="20" t="str"/>
      <x:c r="G20" s="20" t="str"/>
      <x:c r="H20" s="20" t="str"/>
      <x:c r="I20" s="20" t="str"/>
      <x:c r="J20" s="20" t="str">
        <x:v>Medium</x:v>
      </x:c>
      <x:c r="K20" s="92"/>
      <x:c r="L20" s="20" t="str">
        <x:v>None found</x:v>
      </x:c>
      <x:c r="M20" s="20" t="str">
        <x:v>Current</x:v>
      </x:c>
      <x:c r="N20" s="20" t="str"/>
      <x:c r="O20" s="20" t="str"/>
      <x:c r="P20" s="20" t="str"/>
    </x:row>
    <x:row r="21">
      <x:c r="A21" s="20" t="str">
        <x:v>E-018</x:v>
      </x:c>
      <x:c r="B21" s="20" t="str"/>
      <x:c r="C21" s="20" t="str"/>
      <x:c r="D21" s="92"/>
      <x:c r="E21" s="20" t="str"/>
      <x:c r="F21" s="20" t="str"/>
      <x:c r="G21" s="20" t="str"/>
      <x:c r="H21" s="20" t="str"/>
      <x:c r="I21" s="20" t="str"/>
      <x:c r="J21" s="20" t="str">
        <x:v>Medium</x:v>
      </x:c>
      <x:c r="K21" s="92"/>
      <x:c r="L21" s="20" t="str">
        <x:v>None found</x:v>
      </x:c>
      <x:c r="M21" s="20" t="str">
        <x:v>Current</x:v>
      </x:c>
      <x:c r="N21" s="20" t="str"/>
      <x:c r="O21" s="20" t="str"/>
      <x:c r="P21" s="20" t="str"/>
    </x:row>
    <x:row r="22">
      <x:c r="A22" s="20" t="str">
        <x:v>E-019</x:v>
      </x:c>
      <x:c r="B22" s="20" t="str"/>
      <x:c r="C22" s="20" t="str"/>
      <x:c r="D22" s="92"/>
      <x:c r="E22" s="20" t="str"/>
      <x:c r="F22" s="20" t="str"/>
      <x:c r="G22" s="20" t="str"/>
      <x:c r="H22" s="20" t="str"/>
      <x:c r="I22" s="20" t="str"/>
      <x:c r="J22" s="20" t="str">
        <x:v>Medium</x:v>
      </x:c>
      <x:c r="K22" s="92"/>
      <x:c r="L22" s="20" t="str">
        <x:v>None found</x:v>
      </x:c>
      <x:c r="M22" s="20" t="str">
        <x:v>Current</x:v>
      </x:c>
      <x:c r="N22" s="20" t="str"/>
      <x:c r="O22" s="20" t="str"/>
      <x:c r="P22" s="20" t="str"/>
    </x:row>
    <x:row r="23">
      <x:c r="A23" s="20" t="str">
        <x:v>E-020</x:v>
      </x:c>
      <x:c r="B23" s="20" t="str"/>
      <x:c r="C23" s="20" t="str"/>
      <x:c r="D23" s="92"/>
      <x:c r="E23" s="20" t="str"/>
      <x:c r="F23" s="20" t="str"/>
      <x:c r="G23" s="20" t="str"/>
      <x:c r="H23" s="20" t="str"/>
      <x:c r="I23" s="20" t="str"/>
      <x:c r="J23" s="20" t="str">
        <x:v>Medium</x:v>
      </x:c>
      <x:c r="K23" s="92"/>
      <x:c r="L23" s="20" t="str">
        <x:v>None found</x:v>
      </x:c>
      <x:c r="M23" s="20" t="str">
        <x:v>Current</x:v>
      </x:c>
      <x:c r="N23" s="20" t="str"/>
      <x:c r="O23" s="20" t="str"/>
      <x:c r="P23" s="20" t="str"/>
    </x:row>
  </x:sheetData>
  <x:mergeCells>
    <x:mergeCell ref="A1:P1"/>
  </x:mergeCells>
  <x:dataValidations count="3">
    <x:dataValidation type="list" sqref="J4:J23">
      <x:formula1>"Low,Medium,High"</x:formula1>
    </x:dataValidation>
    <x:dataValidation type="list" sqref="L4:L23">
      <x:formula1>"None found,Possible or unresolved,Confirmed material change"</x:formula1>
    </x:dataValidation>
    <x:dataValidation type="list" sqref="M4:M23">
      <x:formula1>"Current,Time-Exposed,Revalidate,Superseded,Historical Only"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8" hidden="0" customWidth="1"/>
    <x:col min="3" max="3" width="46" hidden="0" customWidth="1"/>
    <x:col min="4" max="4" width="42" hidden="0" customWidth="1"/>
    <x:col min="5" max="5" width="36" hidden="0" customWidth="1"/>
    <x:col min="6" max="6" width="62" hidden="0" customWidth="1"/>
  </x:cols>
  <x:sheetData>
    <x:row r="1">
      <x:c r="A1" s="5" t="str">
        <x:v>SEMRUSH / ADOBE EVIDENCE TIMELINE</x:v>
      </x:c>
      <x:c r="B1" s="5"/>
      <x:c r="C1" s="5"/>
      <x:c r="D1" s="5"/>
      <x:c r="E1" s="5"/>
      <x:c r="F1" s="5"/>
    </x:row>
    <x:row r="3">
      <x:c r="A3" s="27" t="str">
        <x:v>Date</x:v>
      </x:c>
      <x:c r="B3" s="27" t="str">
        <x:v>Documented public change</x:v>
      </x:c>
      <x:c r="C3" s="27" t="str">
        <x:v>What the earlier record could miss</x:v>
      </x:c>
      <x:c r="D3" s="27" t="str">
        <x:v>Decision affected</x:v>
      </x:c>
      <x:c r="E3" s="27" t="str">
        <x:v>Lifecycle consequence</x:v>
      </x:c>
      <x:c r="F3" s="27" t="str">
        <x:v>Source URL</x:v>
      </x:c>
    </x:row>
    <x:row r="4">
      <x:c r="A4" s="20" t="str">
        <x:v>2025-03-04</x:v>
      </x:c>
      <x:c r="B4" s="20" t="str">
        <x:v>Semrush launched AI Toolkit for AI-driven brand visibility and competitor perception.</x:v>
      </x:c>
      <x:c r="C4" s="20" t="str">
        <x:v>AI-search visibility became a material product and competitor dimension.</x:v>
      </x:c>
      <x:c r="D4" s="20" t="str">
        <x:v>Product overlap, competitor category and feature comparison.</x:v>
      </x:c>
      <x:c r="E4" s="20" t="str">
        <x:v>Time-Exposed / Revalidate product-scope claims.</x:v>
      </x:c>
      <x:c r="F4" s="20" t="str">
        <x:v>https://www.semrush.com/news/385040-semrush-unveils-ai-toolkit-ai-seo-toolkit-to-help-businesses-leverage-ai-brand-perception-and-stay-ahead-in-the-evolution-of-search</x:v>
      </x:c>
    </x:row>
    <x:row r="5">
      <x:c r="A5" s="20" t="str">
        <x:v>2025-10-29</x:v>
      </x:c>
      <x:c r="B5" s="20" t="str">
        <x:v>Semrush launched Semrush One, combining traditional SEO with AI visibility intelligence.</x:v>
      </x:c>
      <x:c r="C5" s="20" t="str">
        <x:v>The offer expanded beyond a conventional SEO-tool comparison.</x:v>
      </x:c>
      <x:c r="D5" s="20" t="str">
        <x:v>Direct or adjacent competitor status and positioning.</x:v>
      </x:c>
      <x:c r="E5" s="20" t="str">
        <x:v>Supersede narrow SEO-only scope assumptions.</x:v>
      </x:c>
      <x:c r="F5" s="20" t="str">
        <x:v>https://www.semrush.com/news/431700-semrush-launches-semrush-one-empowering-marketers-to-win-every-search-in-the-ai-era/</x:v>
      </x:c>
    </x:row>
    <x:row r="6">
      <x:c r="A6" s="20" t="str">
        <x:v>2025-11-19</x:v>
      </x:c>
      <x:c r="B6" s="20" t="str">
        <x:v>Adobe announced an agreement to acquire Semrush.</x:v>
      </x:c>
      <x:c r="C6" s="20" t="str">
        <x:v>Ownership and strategic-resource assumptions became time-sensitive.</x:v>
      </x:c>
      <x:c r="D6" s="20" t="str">
        <x:v>Partner risk, ecosystem mapping and enterprise comparison.</x:v>
      </x:c>
      <x:c r="E6" s="20" t="str">
        <x:v>Revalidate ownership and ecosystem assumptions.</x:v>
      </x:c>
      <x:c r="F6" s="20" t="str">
        <x:v>https://news.adobe.com/news/2025/11/adobe-to-acquire-semrush</x:v>
      </x:c>
    </x:row>
    <x:row r="7">
      <x:c r="A7" s="20" t="str">
        <x:v>2026-04-28</x:v>
      </x:c>
      <x:c r="B7" s="20" t="str">
        <x:v>Adobe completed the acquisition.</x:v>
      </x:c>
      <x:c r="C7" s="20" t="str">
        <x:v>Semrush was no longer an independent company.</x:v>
      </x:c>
      <x:c r="D7" s="20" t="str">
        <x:v>Ownership classification and strategic competitor assessment.</x:v>
      </x:c>
      <x:c r="E7" s="20" t="str">
        <x:v>Supersede independent-company classification.</x:v>
      </x:c>
      <x:c r="F7" s="20" t="str">
        <x:v>https://news.adobe.com/news/2026/04/adobe-completes-semrush-acquisition</x:v>
      </x:c>
    </x:row>
    <x:row r="8">
      <x:c r="A8" s="20" t="str">
        <x:v>2026-06-17</x:v>
      </x:c>
      <x:c r="B8" s="20" t="str">
        <x:v>Adobe Brand Visibility incorporated Semrush capabilities into a broader Adobe offer.</x:v>
      </x:c>
      <x:c r="C8" s="20" t="str">
        <x:v>The relevant competitive unit extended beyond the original standalone product set.</x:v>
      </x:c>
      <x:c r="D8" s="20" t="str">
        <x:v>Competitor boundaries, substitute analysis and platform comparison.</x:v>
      </x:c>
      <x:c r="E8" s="20" t="str">
        <x:v>Revalidate current competitor map and product boundary.</x:v>
      </x:c>
      <x:c r="F8" s="20" t="str">
        <x:v>https://www.semrush.com/news/462048-introducing-adobe-brand-visibility-a-unified-solution-for-the-ai-search-era/</x:v>
      </x:c>
    </x:row>
  </x:sheetData>
  <x:mergeCells>
    <x:mergeCell ref="A1:F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0" hidden="0" customWidth="1"/>
    <x:col min="3" max="3" width="16" hidden="0" customWidth="1"/>
    <x:col min="4" max="4" width="42" hidden="0" customWidth="1"/>
    <x:col min="5" max="5" width="18" hidden="0" customWidth="1"/>
    <x:col min="6" max="6" width="18" hidden="0" customWidth="1"/>
    <x:col min="7" max="7" width="42" hidden="0" customWidth="1"/>
    <x:col min="8" max="8" width="32" hidden="0" customWidth="1"/>
    <x:col min="9" max="9" width="38" hidden="0" customWidth="1"/>
    <x:col min="10" max="10" width="18" hidden="0" customWidth="1"/>
    <x:col min="11" max="11" width="16" hidden="0" customWidth="1"/>
    <x:col min="12" max="12" width="38" hidden="0" customWidth="1"/>
  </x:cols>
  <x:sheetData>
    <x:row r="1">
      <x:c r="A1" s="5" t="str">
        <x:v>EVIDENCE RETIREMENT AND SUPERSESSION LEDGER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27" t="str">
        <x:v>Evidence ID</x:v>
      </x:c>
      <x:c r="B3" s="27" t="str">
        <x:v>Original claim</x:v>
      </x:c>
      <x:c r="C3" s="27" t="str">
        <x:v>Observation date</x:v>
      </x:c>
      <x:c r="D3" s="27" t="str">
        <x:v>Original context</x:v>
      </x:c>
      <x:c r="E3" s="27" t="str">
        <x:v>Previous state</x:v>
      </x:c>
      <x:c r="F3" s="27" t="str">
        <x:v>New state</x:v>
      </x:c>
      <x:c r="G3" s="27" t="str">
        <x:v>Superseding evidence</x:v>
      </x:c>
      <x:c r="H3" s="27" t="str">
        <x:v>Change event</x:v>
      </x:c>
      <x:c r="I3" s="27" t="str">
        <x:v>Decision impact</x:v>
      </x:c>
      <x:c r="J3" s="27" t="str">
        <x:v>Reviewer</x:v>
      </x:c>
      <x:c r="K3" s="27" t="str">
        <x:v>Transition date</x:v>
      </x:c>
      <x:c r="L3" s="27" t="str">
        <x:v>Next action / trigger</x:v>
      </x:c>
    </x:row>
    <x:row r="4">
      <x:c r="A4" s="20" t="str">
        <x:v>E-001</x:v>
      </x:c>
      <x:c r="B4" s="20" t="str"/>
      <x:c r="C4" s="92" t="str"/>
      <x:c r="D4" s="20" t="str"/>
      <x:c r="E4" s="20" t="str">
        <x:v>Current</x:v>
      </x:c>
      <x:c r="F4" s="20" t="str">
        <x:v>Revalidate</x:v>
      </x:c>
      <x:c r="G4" s="20" t="str"/>
      <x:c r="H4" s="20" t="str"/>
      <x:c r="I4" s="20" t="str"/>
      <x:c r="J4" s="20" t="str"/>
      <x:c r="K4" s="92"/>
      <x:c r="L4" s="20" t="str"/>
    </x:row>
    <x:row r="5">
      <x:c r="A5" s="20" t="str">
        <x:v>E-002</x:v>
      </x:c>
      <x:c r="B5" s="20" t="str"/>
      <x:c r="C5" s="92" t="str"/>
      <x:c r="D5" s="20" t="str"/>
      <x:c r="E5" s="20" t="str">
        <x:v>Current</x:v>
      </x:c>
      <x:c r="F5" s="20" t="str">
        <x:v>Revalidate</x:v>
      </x:c>
      <x:c r="G5" s="20" t="str"/>
      <x:c r="H5" s="20" t="str"/>
      <x:c r="I5" s="20" t="str"/>
      <x:c r="J5" s="20" t="str"/>
      <x:c r="K5" s="92"/>
      <x:c r="L5" s="20" t="str"/>
    </x:row>
    <x:row r="6">
      <x:c r="A6" s="20" t="str">
        <x:v>E-003</x:v>
      </x:c>
      <x:c r="B6" s="20" t="str"/>
      <x:c r="C6" s="92" t="str"/>
      <x:c r="D6" s="20" t="str"/>
      <x:c r="E6" s="20" t="str">
        <x:v>Current</x:v>
      </x:c>
      <x:c r="F6" s="20" t="str">
        <x:v>Revalidate</x:v>
      </x:c>
      <x:c r="G6" s="20" t="str"/>
      <x:c r="H6" s="20" t="str"/>
      <x:c r="I6" s="20" t="str"/>
      <x:c r="J6" s="20" t="str"/>
      <x:c r="K6" s="92"/>
      <x:c r="L6" s="20" t="str"/>
    </x:row>
    <x:row r="7">
      <x:c r="A7" s="20" t="str">
        <x:v>E-004</x:v>
      </x:c>
      <x:c r="B7" s="20" t="str"/>
      <x:c r="C7" s="92" t="str"/>
      <x:c r="D7" s="20" t="str"/>
      <x:c r="E7" s="20" t="str">
        <x:v>Current</x:v>
      </x:c>
      <x:c r="F7" s="20" t="str">
        <x:v>Revalidate</x:v>
      </x:c>
      <x:c r="G7" s="20" t="str"/>
      <x:c r="H7" s="20" t="str"/>
      <x:c r="I7" s="20" t="str"/>
      <x:c r="J7" s="20" t="str"/>
      <x:c r="K7" s="92"/>
      <x:c r="L7" s="20" t="str"/>
    </x:row>
    <x:row r="8">
      <x:c r="A8" s="20" t="str">
        <x:v>E-005</x:v>
      </x:c>
      <x:c r="B8" s="20" t="str"/>
      <x:c r="C8" s="92" t="str"/>
      <x:c r="D8" s="20" t="str"/>
      <x:c r="E8" s="20" t="str">
        <x:v>Current</x:v>
      </x:c>
      <x:c r="F8" s="20" t="str">
        <x:v>Revalidate</x:v>
      </x:c>
      <x:c r="G8" s="20" t="str"/>
      <x:c r="H8" s="20" t="str"/>
      <x:c r="I8" s="20" t="str"/>
      <x:c r="J8" s="20" t="str"/>
      <x:c r="K8" s="92"/>
      <x:c r="L8" s="20" t="str"/>
    </x:row>
    <x:row r="9">
      <x:c r="A9" s="20" t="str">
        <x:v>E-006</x:v>
      </x:c>
      <x:c r="B9" s="20" t="str"/>
      <x:c r="C9" s="92" t="str"/>
      <x:c r="D9" s="20" t="str"/>
      <x:c r="E9" s="20" t="str">
        <x:v>Current</x:v>
      </x:c>
      <x:c r="F9" s="20" t="str">
        <x:v>Revalidate</x:v>
      </x:c>
      <x:c r="G9" s="20" t="str"/>
      <x:c r="H9" s="20" t="str"/>
      <x:c r="I9" s="20" t="str"/>
      <x:c r="J9" s="20" t="str"/>
      <x:c r="K9" s="92"/>
      <x:c r="L9" s="20" t="str"/>
    </x:row>
    <x:row r="10">
      <x:c r="A10" s="20" t="str">
        <x:v>E-007</x:v>
      </x:c>
      <x:c r="B10" s="20" t="str"/>
      <x:c r="C10" s="92" t="str"/>
      <x:c r="D10" s="20" t="str"/>
      <x:c r="E10" s="20" t="str">
        <x:v>Current</x:v>
      </x:c>
      <x:c r="F10" s="20" t="str">
        <x:v>Revalidate</x:v>
      </x:c>
      <x:c r="G10" s="20" t="str"/>
      <x:c r="H10" s="20" t="str"/>
      <x:c r="I10" s="20" t="str"/>
      <x:c r="J10" s="20" t="str"/>
      <x:c r="K10" s="92"/>
      <x:c r="L10" s="20" t="str"/>
    </x:row>
    <x:row r="11">
      <x:c r="A11" s="20" t="str">
        <x:v>E-008</x:v>
      </x:c>
      <x:c r="B11" s="20" t="str"/>
      <x:c r="C11" s="92" t="str"/>
      <x:c r="D11" s="20" t="str"/>
      <x:c r="E11" s="20" t="str">
        <x:v>Current</x:v>
      </x:c>
      <x:c r="F11" s="20" t="str">
        <x:v>Revalidate</x:v>
      </x:c>
      <x:c r="G11" s="20" t="str"/>
      <x:c r="H11" s="20" t="str"/>
      <x:c r="I11" s="20" t="str"/>
      <x:c r="J11" s="20" t="str"/>
      <x:c r="K11" s="92"/>
      <x:c r="L11" s="20" t="str"/>
    </x:row>
    <x:row r="12">
      <x:c r="A12" s="20" t="str">
        <x:v>E-009</x:v>
      </x:c>
      <x:c r="B12" s="20" t="str"/>
      <x:c r="C12" s="92" t="str"/>
      <x:c r="D12" s="20" t="str"/>
      <x:c r="E12" s="20" t="str">
        <x:v>Current</x:v>
      </x:c>
      <x:c r="F12" s="20" t="str">
        <x:v>Revalidate</x:v>
      </x:c>
      <x:c r="G12" s="20" t="str"/>
      <x:c r="H12" s="20" t="str"/>
      <x:c r="I12" s="20" t="str"/>
      <x:c r="J12" s="20" t="str"/>
      <x:c r="K12" s="92"/>
      <x:c r="L12" s="20" t="str"/>
    </x:row>
    <x:row r="13">
      <x:c r="A13" s="20" t="str">
        <x:v>E-010</x:v>
      </x:c>
      <x:c r="B13" s="20" t="str"/>
      <x:c r="C13" s="92" t="str"/>
      <x:c r="D13" s="20" t="str"/>
      <x:c r="E13" s="20" t="str">
        <x:v>Current</x:v>
      </x:c>
      <x:c r="F13" s="20" t="str">
        <x:v>Revalidate</x:v>
      </x:c>
      <x:c r="G13" s="20" t="str"/>
      <x:c r="H13" s="20" t="str"/>
      <x:c r="I13" s="20" t="str"/>
      <x:c r="J13" s="20" t="str"/>
      <x:c r="K13" s="92"/>
      <x:c r="L13" s="20" t="str"/>
    </x:row>
    <x:row r="14">
      <x:c r="A14" s="20" t="str">
        <x:v>E-011</x:v>
      </x:c>
      <x:c r="B14" s="20" t="str"/>
      <x:c r="C14" s="92" t="str"/>
      <x:c r="D14" s="20" t="str"/>
      <x:c r="E14" s="20" t="str">
        <x:v>Current</x:v>
      </x:c>
      <x:c r="F14" s="20" t="str">
        <x:v>Revalidate</x:v>
      </x:c>
      <x:c r="G14" s="20" t="str"/>
      <x:c r="H14" s="20" t="str"/>
      <x:c r="I14" s="20" t="str"/>
      <x:c r="J14" s="20" t="str"/>
      <x:c r="K14" s="92"/>
      <x:c r="L14" s="20" t="str"/>
    </x:row>
    <x:row r="15">
      <x:c r="A15" s="20" t="str">
        <x:v>E-012</x:v>
      </x:c>
      <x:c r="B15" s="20" t="str"/>
      <x:c r="C15" s="92" t="str"/>
      <x:c r="D15" s="20" t="str"/>
      <x:c r="E15" s="20" t="str">
        <x:v>Current</x:v>
      </x:c>
      <x:c r="F15" s="20" t="str">
        <x:v>Revalidate</x:v>
      </x:c>
      <x:c r="G15" s="20" t="str"/>
      <x:c r="H15" s="20" t="str"/>
      <x:c r="I15" s="20" t="str"/>
      <x:c r="J15" s="20" t="str"/>
      <x:c r="K15" s="92"/>
      <x:c r="L15" s="20" t="str"/>
    </x:row>
    <x:row r="16">
      <x:c r="A16" s="20" t="str">
        <x:v>E-013</x:v>
      </x:c>
      <x:c r="B16" s="20" t="str"/>
      <x:c r="C16" s="92" t="str"/>
      <x:c r="D16" s="20" t="str"/>
      <x:c r="E16" s="20" t="str">
        <x:v>Current</x:v>
      </x:c>
      <x:c r="F16" s="20" t="str">
        <x:v>Revalidate</x:v>
      </x:c>
      <x:c r="G16" s="20" t="str"/>
      <x:c r="H16" s="20" t="str"/>
      <x:c r="I16" s="20" t="str"/>
      <x:c r="J16" s="20" t="str"/>
      <x:c r="K16" s="92"/>
      <x:c r="L16" s="20" t="str"/>
    </x:row>
    <x:row r="17">
      <x:c r="A17" s="20" t="str">
        <x:v>E-014</x:v>
      </x:c>
      <x:c r="B17" s="20" t="str"/>
      <x:c r="C17" s="92" t="str"/>
      <x:c r="D17" s="20" t="str"/>
      <x:c r="E17" s="20" t="str">
        <x:v>Current</x:v>
      </x:c>
      <x:c r="F17" s="20" t="str">
        <x:v>Revalidate</x:v>
      </x:c>
      <x:c r="G17" s="20" t="str"/>
      <x:c r="H17" s="20" t="str"/>
      <x:c r="I17" s="20" t="str"/>
      <x:c r="J17" s="20" t="str"/>
      <x:c r="K17" s="92"/>
      <x:c r="L17" s="20" t="str"/>
    </x:row>
    <x:row r="18">
      <x:c r="A18" s="20" t="str">
        <x:v>E-015</x:v>
      </x:c>
      <x:c r="B18" s="20" t="str"/>
      <x:c r="C18" s="92" t="str"/>
      <x:c r="D18" s="20" t="str"/>
      <x:c r="E18" s="20" t="str">
        <x:v>Current</x:v>
      </x:c>
      <x:c r="F18" s="20" t="str">
        <x:v>Revalidate</x:v>
      </x:c>
      <x:c r="G18" s="20" t="str"/>
      <x:c r="H18" s="20" t="str"/>
      <x:c r="I18" s="20" t="str"/>
      <x:c r="J18" s="20" t="str"/>
      <x:c r="K18" s="92"/>
      <x:c r="L18" s="20" t="str"/>
    </x:row>
  </x:sheetData>
  <x:mergeCells>
    <x:mergeCell ref="A1:L1"/>
  </x:mergeCells>
  <x:dataValidations count="1">
    <x:dataValidation type="list" sqref="E4:F18">
      <x:formula1>"Current,Time-Exposed,Revalidate,Superseded,Historical Only"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20" hidden="0" customWidth="1"/>
    <x:col min="4" max="4" width="46" hidden="0" customWidth="1"/>
    <x:col min="5" max="5" width="46" hidden="0" customWidth="1"/>
    <x:col min="6" max="6" width="40" hidden="0" customWidth="1"/>
  </x:cols>
  <x:sheetData>
    <x:row r="1">
      <x:c r="A1" s="5" t="str">
        <x:v>WHAT THIS METHOD ESTABLISHES — V1.4.0</x:v>
      </x:c>
      <x:c r="B1" s="5" t="str">
        <x:v>WHAT THIS METHOD ESTABLISHES — V1.4.0</x:v>
      </x:c>
      <x:c r="C1" s="5" t="str">
        <x:v>WHAT THIS METHOD ESTABLISHES — V1.4.0</x:v>
      </x:c>
      <x:c r="D1" s="5" t="str">
        <x:v>WHAT THIS METHOD ESTABLISHES — V1.4.0</x:v>
      </x:c>
      <x:c r="E1" s="5" t="str">
        <x:v>WHAT THIS METHOD ESTABLISHES — V1.4.0</x:v>
      </x:c>
      <x:c r="F1" s="5" t="str">
        <x:v>WHAT THIS METHOD ESTABLISHES — V1.4.0</x:v>
      </x:c>
    </x:row>
    <x:row r="3">
      <x:c r="A3" s="271" t="str">
        <x:v>Public label</x:v>
      </x:c>
      <x:c r="B3" s="271" t="str">
        <x:v>Area</x:v>
      </x:c>
      <x:c r="C3" s="271" t="str">
        <x:v>Current status</x:v>
      </x:c>
      <x:c r="D3" s="271" t="str">
        <x:v>What may be stated</x:v>
      </x:c>
      <x:c r="E3" s="271" t="str">
        <x:v>What remains outside the evidence</x:v>
      </x:c>
      <x:c r="F3" s="271" t="str">
        <x:v>Next gate</x:v>
      </x:c>
    </x:row>
    <x:row r="4">
      <x:c r="A4" s="278" t="str">
        <x:v>Established</x:v>
      </x:c>
      <x:c r="B4" s="278" t="str">
        <x:v>Published method and deterministic artifacts</x:v>
      </x:c>
      <x:c r="C4" s="278" t="str">
        <x:v>Published</x:v>
      </x:c>
      <x:c r="D4" s="20" t="str">
        <x:v>The Three Clocks logic, lifecycle states, dated chronology, checker rules, and workbook structure are documented and reproducible.</x:v>
      </x:c>
      <x:c r="E4" s="20" t="str">
        <x:v>Universal expiry calibration, product quality, performance, and causal outcomes.</x:v>
      </x:c>
      <x:c r="F4" s="20" t="str">
        <x:v>Maintain the method against provider, market, and product changes.</x:v>
      </x:c>
    </x:row>
    <x:row r="5">
      <x:c r="A5" s="280" t="str">
        <x:v>Not yet tested</x:v>
      </x:c>
      <x:c r="B5" s="280" t="str">
        <x:v>Independent reviewer reliability</x:v>
      </x:c>
      <x:c r="C5" s="280" t="str">
        <x:v>NOT RUN</x:v>
      </x:c>
      <x:c r="D5" s="20" t="str">
        <x:v>No reviewer-agreement claim is made.</x:v>
      </x:c>
      <x:c r="E5" s="20" t="str">
        <x:v>Agreement rates, lifecycle-state confusion, and chance-corrected reliability.</x:v>
      </x:c>
      <x:c r="F5" s="20" t="str">
        <x:v>Run a blind independent-review study.</x:v>
      </x:c>
    </x:row>
    <x:row r="6">
      <x:c r="A6" s="286" t="str">
        <x:v>No account data</x:v>
      </x:c>
      <x:c r="B6" s="286" t="str">
        <x:v>Permissioned account and outcome validation</x:v>
      </x:c>
      <x:c r="C6" s="286" t="str">
        <x:v>NO_DATA</x:v>
      </x:c>
      <x:c r="D6" s="20" t="str">
        <x:v>No account-level accuracy or performance claim is made.</x:v>
      </x:c>
      <x:c r="E6" s="20" t="str">
        <x:v>Provider accuracy, rankings, traffic, leads, revenue, ROI, and causal outcomes.</x:v>
      </x:c>
      <x:c r="F6" s="20" t="str">
        <x:v>Collect permissioned evidence and observed outcomes.</x:v>
      </x:c>
    </x:row>
  </x:sheetData>
  <x:mergeCells>
    <x:mergeCell ref="A1:F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48" hidden="0" customWidth="1"/>
    <x:col min="3" max="3" width="46" hidden="0" customWidth="1"/>
    <x:col min="4" max="4" width="72" hidden="0" customWidth="1"/>
  </x:cols>
  <x:sheetData>
    <x:row r="1">
      <x:c r="A1" s="5" t="str">
        <x:v>SOURCES AND EVIDENCE BOUNDARIES</x:v>
      </x:c>
      <x:c r="B1" s="5"/>
      <x:c r="C1" s="5"/>
      <x:c r="D1" s="5"/>
    </x:row>
    <x:row r="3">
      <x:c r="A3" s="27" t="str">
        <x:v>Source</x:v>
      </x:c>
      <x:c r="B3" s="27" t="str">
        <x:v>Role in article</x:v>
      </x:c>
      <x:c r="C3" s="27" t="str">
        <x:v>Claim boundary</x:v>
      </x:c>
      <x:c r="D3" s="27" t="str">
        <x:v>URL</x:v>
      </x:c>
    </x:row>
    <x:row r="4">
      <x:c r="A4" s="20" t="str">
        <x:v>UK Government — Data Quality Action Plan</x:v>
      </x:c>
      <x:c r="B4" s="20" t="str">
        <x:v>Timeliness as fitness for intended period of use.</x:v>
      </x:c>
      <x:c r="C4" s="20" t="str">
        <x:v>Does not validate the proprietary lifecycle states.</x:v>
      </x:c>
      <x:c r="D4" s="20" t="str">
        <x:v>https://www.gov.uk/government/publications/implement-a-data-quality-action-plan/data-quality-action-plan-implementation-guide</x:v>
      </x:c>
    </x:row>
    <x:row r="5">
      <x:c r="A5" s="20" t="str">
        <x:v>W3C PROV Data Model</x:v>
      </x:c>
      <x:c r="B5" s="20" t="str">
        <x:v>Generation, use and invalidation in provenance records.</x:v>
      </x:c>
      <x:c r="C5" s="20" t="str">
        <x:v>Does not set universal competitor-evidence expiry periods.</x:v>
      </x:c>
      <x:c r="D5" s="20" t="str">
        <x:v>https://www.w3.org/TR/prov-dm/</x:v>
      </x:c>
    </x:row>
    <x:row r="6">
      <x:c r="A6" s="20" t="str">
        <x:v>Barrett and Turner (2025)</x:v>
      </x:c>
      <x:c r="B6" s="20" t="str">
        <x:v>Time-dependent value and relevance in a context of use.</x:v>
      </x:c>
      <x:c r="C6" s="20" t="str">
        <x:v>Does not establish SEO-specific performance outcomes.</x:v>
      </x:c>
      <x:c r="D6" s="20" t="str">
        <x:v>https://doi.org/10.1007/s43441-025-00793-z</x:v>
      </x:c>
    </x:row>
    <x:row r="7">
      <x:c r="A7" s="20" t="str">
        <x:v>Semrush AI Toolkit announcement</x:v>
      </x:c>
      <x:c r="B7" s="20" t="str">
        <x:v>Establishes the dated launch event.</x:v>
      </x:c>
      <x:c r="C7" s="20" t="str">
        <x:v>Does not establish product quality or customer outcomes.</x:v>
      </x:c>
      <x:c r="D7" s="20" t="str">
        <x:v>https://www.semrush.com/news/385040-semrush-unveils-ai-toolkit-ai-seo-toolkit-to-help-businesses-leverage-ai-brand-perception-and-stay-ahead-in-the-evolution-of-search</x:v>
      </x:c>
    </x:row>
    <x:row r="8">
      <x:c r="A8" s="20" t="str">
        <x:v>Semrush One announcement</x:v>
      </x:c>
      <x:c r="B8" s="20" t="str">
        <x:v>Establishes the dated product-scope event.</x:v>
      </x:c>
      <x:c r="C8" s="20" t="str">
        <x:v>Does not establish competitive superiority.</x:v>
      </x:c>
      <x:c r="D8" s="20" t="str">
        <x:v>https://www.semrush.com/news/431700-semrush-launches-semrush-one-empowering-marketers-to-win-every-search-in-the-ai-era/</x:v>
      </x:c>
    </x:row>
    <x:row r="9">
      <x:c r="A9" s="20" t="str">
        <x:v>Adobe acquisition announcement</x:v>
      </x:c>
      <x:c r="B9" s="20" t="str">
        <x:v>Establishes the announced transaction.</x:v>
      </x:c>
      <x:c r="C9" s="20" t="str">
        <x:v>Announcement is distinct from completion.</x:v>
      </x:c>
      <x:c r="D9" s="20" t="str">
        <x:v>https://news.adobe.com/news/2025/11/adobe-to-acquire-semrush</x:v>
      </x:c>
    </x:row>
    <x:row r="10">
      <x:c r="A10" s="20" t="str">
        <x:v>Adobe acquisition completion</x:v>
      </x:c>
      <x:c r="B10" s="20" t="str">
        <x:v>Establishes the completed acquisition event.</x:v>
      </x:c>
      <x:c r="C10" s="20" t="str">
        <x:v>Does not establish commercial outcomes.</x:v>
      </x:c>
      <x:c r="D10" s="20" t="str">
        <x:v>https://news.adobe.com/news/2026/04/adobe-completes-semrush-acquisition</x:v>
      </x:c>
    </x:row>
    <x:row r="11">
      <x:c r="A11" s="20" t="str">
        <x:v>Adobe Brand Visibility announcement</x:v>
      </x:c>
      <x:c r="B11" s="20" t="str">
        <x:v>Establishes the dated integration/product-scope event.</x:v>
      </x:c>
      <x:c r="C11" s="20" t="str">
        <x:v>Does not establish adoption or performance.</x:v>
      </x:c>
      <x:c r="D11" s="20" t="str">
        <x:v>https://www.semrush.com/news/462048-introducing-adobe-brand-visibility-a-unified-solution-for-the-ai-search-era/</x:v>
      </x:c>
    </x:row>
  </x:sheetData>
  <x:mergeCells>
    <x:mergeCell ref="A1:D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8" hidden="0" customWidth="1"/>
    <x:col min="3" max="3" width="44" hidden="0" customWidth="1"/>
    <x:col min="4" max="4" width="50" hidden="0" customWidth="1"/>
  </x:cols>
  <x:sheetData>
    <x:row r="1">
      <x:c r="A1" s="5" t="str">
        <x:v>EVIDENCE AGE LIFECYCLE V1.4.0 — RELEASE NOTES</x:v>
      </x:c>
      <x:c r="B1" s="5"/>
      <x:c r="C1" s="5"/>
      <x:c r="D1" s="5"/>
    </x:row>
    <x:row r="3">
      <x:c r="A3" s="27" t="str">
        <x:v>Area</x:v>
      </x:c>
      <x:c r="B3" s="27" t="str">
        <x:v>V1.4.0 change</x:v>
      </x:c>
      <x:c r="C3" s="27" t="str">
        <x:v>Why it matters</x:v>
      </x:c>
      <x:c r="D3" s="27" t="str">
        <x:v>Validation boundary</x:v>
      </x:c>
    </x:row>
    <x:row r="4">
      <x:c r="A4" s="20" t="str">
        <x:v>Three Clocks</x:v>
      </x:c>
      <x:c r="B4" s="20" t="str">
        <x:v>Adds Observation Age → Condition Volatility → Decision Distance → Evidence Risk → Lifecycle State as the signature object.</x:v>
      </x:c>
      <x:c r="C4" s="20" t="str">
        <x:v>Creates a recognizable operating model.</x:v>
      </x:c>
      <x:c r="D4" s="20" t="str">
        <x:v>The model is a governance method, not a scientifically calibrated predictor.</x:v>
      </x:c>
    </x:row>
    <x:row r="5">
      <x:c r="A5" s="20" t="str">
        <x:v>Lifecycle timeline</x:v>
      </x:c>
      <x:c r="B5" s="20" t="str">
        <x:v>Standardizes Current → Time-Exposed → Revalidate → Superseded → Historical Only.</x:v>
      </x:c>
      <x:c r="C5" s="20" t="str">
        <x:v>Controls permitted use and next action.</x:v>
      </x:c>
      <x:c r="D5" s="20" t="str">
        <x:v>States do not create a universal reliability score.</x:v>
      </x:c>
    </x:row>
    <x:row r="6">
      <x:c r="A6" s="20" t="str">
        <x:v>Decision interface</x:v>
      </x:c>
      <x:c r="B6" s="20" t="str">
        <x:v>Adds a deterministic guided checker and evidence-risk meter.</x:v>
      </x:c>
      <x:c r="C6" s="20" t="str">
        <x:v>Reduces time-to-decision.</x:v>
      </x:c>
      <x:c r="D6" s="20" t="str">
        <x:v>The checker does not validate source quality or causality.</x:v>
      </x:c>
    </x:row>
    <x:row r="7">
      <x:c r="A7" s="20" t="str">
        <x:v>Chronology</x:v>
      </x:c>
      <x:c r="B7" s="20" t="str">
        <x:v>Converts the Semrush/Adobe case into a literal event timeline.</x:v>
      </x:c>
      <x:c r="C7" s="20" t="str">
        <x:v>Separates announced, completed and integrated events.</x:v>
      </x:c>
      <x:c r="D7" s="20" t="str">
        <x:v>Dated announcements establish events, not product quality or outcomes.</x:v>
      </x:c>
    </x:row>
    <x:row r="8">
      <x:c r="A8" s="20" t="str">
        <x:v>Decision Log</x:v>
      </x:c>
      <x:c r="B8" s="20" t="str">
        <x:v>Shows assumption → replay → contradiction → decision change → rule added.</x:v>
      </x:c>
      <x:c r="C8" s="20" t="str">
        <x:v>Makes framework evolution auditable.</x:v>
      </x:c>
      <x:c r="D8" s="20" t="str">
        <x:v>First-party framework interpretation only.</x:v>
      </x:c>
    </x:row>
    <x:row r="9">
      <x:c r="A9" s="20" t="str">
        <x:v>Evidence Passport</x:v>
      </x:c>
      <x:c r="B9" s="20" t="str">
        <x:v>Adds a reusable retirement/supersession artifact.</x:v>
      </x:c>
      <x:c r="C9" s="20" t="str">
        <x:v>Preserves the transition instead of overwriting the record.</x:v>
      </x:c>
      <x:c r="D9" s="20" t="str">
        <x:v>Auditability does not equal scientific validation.</x:v>
      </x:c>
    </x:row>
    <x:row r="10">
      <x:c r="A10" s="20" t="str">
        <x:v>Governance</x:v>
      </x:c>
      <x:c r="B10" s="20" t="str">
        <x:v>Separates Validated, Not Validated and Unknown / Future Work.</x:v>
      </x:c>
      <x:c r="C10" s="20" t="str">
        <x:v>Prevents overclaiming.</x:v>
      </x:c>
      <x:c r="D10" s="20" t="str">
        <x:v>Reviewer reliability remains NOT RUN; permissioned outcome validation remains NO_DATA.</x:v>
      </x:c>
    </x:row>
    <x:row r="11">
      <x:c r="A11" s="20" t="str">
        <x:v>Mobile and focus media</x:v>
      </x:c>
      <x:c r="B11" s="20" t="str">
        <x:v>Uses container-aware layouts and desktop sidebar suppression around the wide figure.</x:v>
      </x:c>
      <x:c r="C11" s="20" t="str">
        <x:v>Prevents overlap and horizontal scrolling.</x:v>
      </x:c>
      <x:c r="D11" s="20" t="str">
        <x:v>Final live visual QA remains required after installation.</x:v>
      </x:c>
    </x:row>
    <x:row r="12">
      <x:c r="A12" s="127" t="str">
        <x:v>Decision theatre</x:v>
      </x:c>
      <x:c r="B12" s="127" t="str">
        <x:v>Adds a seven-stage Incident Replay: record → assumption → event → conflict → replay → classification change → recommendation change.</x:v>
      </x:c>
      <x:c r="C12" s="127" t="str">
        <x:v>Makes framework evolution memorable and auditable.</x:v>
      </x:c>
      <x:c r="D12" s="127" t="str">
        <x:v>Uses documented chronology and bounded interpretation only.</x:v>
      </x:c>
    </x:row>
    <x:row r="13">
      <x:c r="A13" s="127" t="str">
        <x:v>Three Clocks console</x:v>
      </x:c>
      <x:c r="B13" s="127" t="str">
        <x:v>Transforms the three clocks into a synchronized control-room visualization.</x:v>
      </x:c>
      <x:c r="C13" s="127" t="str">
        <x:v>Shows how age, volatility and decision distance combine into risk and state.</x:v>
      </x:c>
      <x:c r="D13" s="127" t="str">
        <x:v>The console remains a governance aid, not a calibrated scientific model.</x:v>
      </x:c>
    </x:row>
    <x:row r="14">
      <x:c r="A14" s="127" t="str">
        <x:v>Checker synchronization</x:v>
      </x:c>
      <x:c r="B14" s="127" t="str">
        <x:v>Keeps the visual console aligned with the deterministic checker state.</x:v>
      </x:c>
      <x:c r="C14" s="127" t="str">
        <x:v>Prevents competing outputs across the page.</x:v>
      </x:c>
      <x:c r="D14" s="127" t="str">
        <x:v>A confirmed superseding event can override lower clock readings.</x:v>
      </x:c>
    </x:row>
    <x:row r="15">
      <x:c r="A15" s="127" t="str">
        <x:v>Governance console</x:v>
      </x:c>
      <x:c r="B15" s="127" t="str">
        <x:v>Applies terminal contrast locks to status cards and adds explicit next gates.</x:v>
      </x:c>
      <x:c r="C15" s="127" t="str">
        <x:v>Prevents inherited global styles from making evidence-status text unreadable.</x:v>
      </x:c>
      <x:c r="D15" s="127" t="str">
        <x:v>Validated, Not Validated and Unknown remain distinct.</x:v>
      </x:c>
    </x:row>
    <x:row r="16">
      <x:c r="A16" s="127" t="str">
        <x:v>No-JavaScript fallback</x:v>
      </x:c>
      <x:c r="B16" s="127" t="str">
        <x:v>Keeps all seven replay stages readable without scripting.</x:v>
      </x:c>
      <x:c r="C16" s="127" t="str">
        <x:v>Preserves progressive enhancement and accessibility.</x:v>
      </x:c>
      <x:c r="D16" s="127" t="str">
        <x:v>Interactive stage controls require JavaScript; content does not.</x:v>
      </x:c>
    </x:row>
    <x:row r="17">
      <x:c r="A17" s="127" t="str">
        <x:v>Keyboard interaction</x:v>
      </x:c>
      <x:c r="B17" s="127" t="str">
        <x:v>Adds tab, arrow, Home, End, Previous and Next controls to the replay.</x:v>
      </x:c>
      <x:c r="C17" s="127" t="str">
        <x:v>Supports enterprise accessibility expectations.</x:v>
      </x:c>
      <x:c r="D17" s="127" t="str">
        <x:v>No automatic playback.</x:v>
      </x:c>
    </x:row>
    <x:row r="18">
      <x:c r="A18" s="127" t="str">
        <x:v>Responsive composition</x:v>
      </x:c>
      <x:c r="B18" s="127" t="str">
        <x:v>Uses split desktop layouts and single-column mobile transformation.</x:v>
      </x:c>
      <x:c r="C18" s="127" t="str">
        <x:v>Reduces purely vertical documentation without introducing horizontal scrolling.</x:v>
      </x:c>
      <x:c r="D18" s="127" t="str">
        <x:v>Validated at 1440, 1024, 768, 480, 390, 360 and 320 CSS pixels.</x:v>
      </x:c>
    </x:row>
    <x:row r="19">
      <x:c r="A19" s="127" t="str">
        <x:v>Release claim</x:v>
      </x:c>
      <x:c r="B19" s="127" t="str">
        <x:v>Raises experiential polish while preserving the V1.1.0 evidence logic and factual claims.</x:v>
      </x:c>
      <x:c r="C19" s="127" t="str">
        <x:v>Improves memorability and interaction rhythm.</x:v>
      </x:c>
      <x:c r="D19" s="127" t="str">
        <x:v>Reviewer reliability remains NOT RUN; account validation remains NO_DATA.</x:v>
      </x:c>
    </x:row>
    <x:row r="20">
      <x:c r="A20" s="127" t="str">
        <x:v>Visible-label budget</x:v>
      </x:c>
      <x:c r="B20" s="127" t="str">
        <x:v>Removes most repeated Decision Enabled, Rule, Constraint, Exception and console labels from the article surface.</x:v>
      </x:c>
      <x:c r="C20" s="127" t="str">
        <x:v>Reduces interface chrome and visual fatigue.</x:v>
      </x:c>
      <x:c r="D20" s="127" t="str">
        <x:v>Status and warning labels remain where they alter interpretation.</x:v>
      </x:c>
    </x:row>
    <x:row r="21">
      <x:c r="A21" s="127" t="str">
        <x:v>Flagship limit</x:v>
      </x:c>
      <x:c r="B21" s="127" t="str">
        <x:v>Keeps five main assets: Three Clocks, Lifecycle States, Incident Replay, Checker and Evidence Passport.</x:v>
      </x:c>
      <x:c r="C21" s="127" t="str">
        <x:v>Improves recall and hierarchy.</x:v>
      </x:c>
      <x:c r="D21" s="127" t="str">
        <x:v>Secondary references remain available through disclosure and the workbook.</x:v>
      </x:c>
    </x:row>
    <x:row r="22">
      <x:c r="A22" s="127" t="str">
        <x:v>One-explanation rule</x:v>
      </x:c>
      <x:c r="B22" s="127" t="str">
        <x:v>Consolidates repeated artifact, auditability and evidence-boundary explanations.</x:v>
      </x:c>
      <x:c r="C22" s="127" t="str">
        <x:v>Trusts the reader and reduces prose density.</x:v>
      </x:c>
      <x:c r="D22" s="127" t="str">
        <x:v>Claims and factual chronology are unchanged.</x:v>
      </x:c>
    </x:row>
    <x:row r="23">
      <x:c r="A23" s="127" t="str">
        <x:v>Pressure score</x:v>
      </x:c>
      <x:c r="B23" s="127" t="str">
        <x:v>Adds visible Observation Age, Volatility and Decision Distance components plus a 3–15 total.</x:v>
      </x:c>
      <x:c r="C23" s="127" t="str">
        <x:v>Makes uncertainty pressure operational and inspectable.</x:v>
      </x:c>
      <x:c r="D23" s="127" t="str">
        <x:v>Governance heuristic; thresholds are not independently calibrated.</x:v>
      </x:c>
    </x:row>
    <x:row r="24">
      <x:c r="A24" s="127" t="str">
        <x:v>Event override</x:v>
      </x:c>
      <x:c r="B24" s="127" t="str">
        <x:v>Keeps confirmed material change as an override that forces Superseded.</x:v>
      </x:c>
      <x:c r="C24" s="127" t="str">
        <x:v>Prevents the score from weakening direct supersession evidence.</x:v>
      </x:c>
      <x:c r="D24" s="127" t="str">
        <x:v>The score does not replace evidence review.</x:v>
      </x:c>
    </x:row>
    <x:row r="25">
      <x:c r="A25" s="127" t="str">
        <x:v>Founder notes</x:v>
      </x:c>
      <x:c r="B25" s="127" t="str">
        <x:v>Groups four concise operating lessons under one principal insight.</x:v>
      </x:c>
      <x:c r="C25" s="127" t="str">
        <x:v>Adds personality without card fatigue.</x:v>
      </x:c>
      <x:c r="D25" s="127" t="str">
        <x:v>First-party design observations only.</x:v>
      </x:c>
    </x:row>
    <x:row r="26">
      <x:c r="A26" s="127" t="str">
        <x:v>Authentic ambiguity</x:v>
      </x:c>
      <x:c r="B26" s="127" t="str">
        <x:v>Adds a bounded reviewer-disagreement scenario with a pause condition.</x:v>
      </x:c>
      <x:c r="C26" s="127" t="str">
        <x:v>Shows that the method can withhold rather than force resolution.</x:v>
      </x:c>
      <x:c r="D26" s="127" t="str">
        <x:v>Composite scenario, not a reported outcome.</x:v>
      </x:c>
    </x:row>
    <x:row r="27">
      <x:c r="A27" s="127" t="str">
        <x:v>Pacing</x:v>
      </x:c>
      <x:c r="B27" s="127" t="str">
        <x:v>Moves secondary models into disclosures and varies section emphasis.</x:v>
      </x:c>
      <x:c r="C27" s="127" t="str">
        <x:v>Creates clearer high-, medium- and low-priority regions.</x:v>
      </x:c>
      <x:c r="D27" s="127" t="str">
        <x:v>SEO coverage and reference depth remain available.</x:v>
      </x:c>
    </x:row>
    <x:row r="28">
      <x:c r="A28" s="127" t="str">
        <x:v>Release claim</x:v>
      </x:c>
      <x:c r="B28" s="127" t="str">
        <x:v>Final subtractive consolidation before editorial freeze.</x:v>
      </x:c>
      <x:c r="C28" s="127" t="str">
        <x:v>Raises authority through restraint rather than more content.</x:v>
      </x:c>
      <x:c r="D28" s="127" t="str">
        <x:v>Production completion still requires successful installation and post-install validation.</x:v>
      </x:c>
    </x:row>
    <x:row r="29">
      <x:c r="A29" s="127" t="str">
        <x:v>Composite failure case</x:v>
      </x:c>
      <x:c r="B29" s="127" t="str">
        <x:v>Adds one explicitly labelled composite stale-SERP decision failure.</x:v>
      </x:c>
      <x:c r="C29" s="127" t="str">
        <x:v>Shows the operational cost of allowing exposed evidence to authorize a current decision.</x:v>
      </x:c>
      <x:c r="D29" s="127" t="str">
        <x:v>Not a reported client outcome and no performance result is claimed.</x:v>
      </x:c>
    </x:row>
    <x:row r="30">
      <x:c r="A30" s="127" t="str">
        <x:v>Decision field</x:v>
      </x:c>
      <x:c r="B30" s="127" t="str">
        <x:v>Adds a non-sequential Current/Historical × Low/High Volatility field.</x:v>
      </x:c>
      <x:c r="C30" s="127" t="str">
        <x:v>Improves visual memory and complements the workflow models.</x:v>
      </x:c>
      <x:c r="D30" s="127" t="str">
        <x:v>A heuristic view of the existing Three Clocks and lifecycle logic, not a new calibrated framework.</x:v>
      </x:c>
    </x:row>
    <x:row r="31">
      <x:c r="A31" s="127" t="str">
        <x:v>Boundary consolidation</x:v>
      </x:c>
      <x:c r="B31" s="127" t="str">
        <x:v>Removes repeated quality, causality, and outcome disclaimers from secondary sections.</x:v>
      </x:c>
      <x:c r="C31" s="127" t="str">
        <x:v>Reduces legalistic repetition while retaining one authoritative boundary.</x:v>
      </x:c>
      <x:c r="D31" s="127" t="str">
        <x:v>Validation and unknown-status disclosures remain explicit.</x:v>
      </x:c>
    </x:row>
    <x:row r="32">
      <x:c r="A32" s="127" t="str">
        <x:v>Framework freeze</x:v>
      </x:c>
      <x:c r="B32" s="127" t="str">
        <x:v>Completes the bounded release-candidate polish pass.</x:v>
      </x:c>
      <x:c r="C32" s="127" t="str">
        <x:v>Prevents further article-specific expansion after installation.</x:v>
      </x:c>
      <x:c r="D32" s="127" t="str">
        <x:v>Future gains must come from adoption, distribution, shared-system refinement, and independent validation.</x:v>
      </x:c>
    </x:row>
    <x:row r="33">
      <x:c r="A33" s="127" t="str">
        <x:v>Main narrative limit</x:v>
      </x:c>
      <x:c r="B33" s="127" t="str">
        <x:v>Retains the same five flagship assets and introduces no additional named framework.</x:v>
      </x:c>
      <x:c r="C33" s="127" t="str">
        <x:v>Protects recall and hierarchy.</x:v>
      </x:c>
      <x:c r="D33" s="127" t="str">
        <x:v>The decision field is a view of the existing lifecycle system.</x:v>
      </x:c>
    </x:row>
    <x:row r="34">
      <x:c r="A34" s="127" t="str">
        <x:v>Release claim</x:v>
      </x:c>
      <x:c r="B34" s="127" t="str">
        <x:v>V1.3.1 is the final editorial release candidate.</x:v>
      </x:c>
      <x:c r="C34" s="127" t="str">
        <x:v>Ready for installer qualification and live QA.</x:v>
      </x:c>
      <x:c r="D34" s="127" t="str">
        <x:v>Production completion still requires successful installation and report verification.</x:v>
      </x:c>
    </x:row>
    <x:row r="35">
      <x:c r="A35" s="127" t="str">
        <x:v>Signature illustration</x:v>
      </x:c>
      <x:c r="B35" s="127" t="str">
        <x:v>Adds the canonical Three Clocks Collision Model: Observation Age, Decision Distance, and Condition Volatility converge into Evidence Pressure and lifecycle state.</x:v>
      </x:c>
      <x:c r="C35" s="127" t="str">
        <x:v>Makes the invention immediately visible and reusable.</x:v>
      </x:c>
      <x:c r="D35" s="127" t="str">
        <x:v>A semantic visualisation of the existing method, not a new framework.</x:v>
      </x:c>
    </x:row>
    <x:row r="36">
      <x:c r="A36" s="127" t="str">
        <x:v>Lifecycle output</x:v>
      </x:c>
      <x:c r="B36" s="127" t="str">
        <x:v>Shows Current → Time-Exposed → Revalidate → Superseded, with Historical Only as the historical-use exit.</x:v>
      </x:c>
      <x:c r="C36" s="127" t="str">
        <x:v>Connects the three inputs to governed permitted use.</x:v>
      </x:c>
      <x:c r="D36" s="127" t="str">
        <x:v>Confirmed material change remains an override.</x:v>
      </x:c>
    </x:row>
    <x:row r="37">
      <x:c r="A37" s="127" t="str">
        <x:v>Disclosure language</x:v>
      </x:c>
      <x:c r="B37" s="127" t="str">
        <x:v>Replaces imperative “Open…” labels with authoritative noun labels.</x:v>
      </x:c>
      <x:c r="C37" s="127" t="str">
        <x:v>Removes unfinished dashboard language from the editorial surface.</x:v>
      </x:c>
      <x:c r="D37" s="127" t="str">
        <x:v>Disclosures remain progressively enhanced and keyboard accessible.</x:v>
      </x:c>
    </x:row>
    <x:row r="38">
      <x:c r="A38" s="127" t="str">
        <x:v>Boundary compression</x:v>
      </x:c>
      <x:c r="B38" s="127" t="str">
        <x:v>Reduces repeated freshness, reliability, causality, quality, and outcome qualifications.</x:v>
      </x:c>
      <x:c r="C38" s="127" t="str">
        <x:v>Improves reading rhythm while preserving one authoritative method boundary.</x:v>
      </x:c>
      <x:c r="D38" s="127" t="str">
        <x:v>Validation status still distinguishes Validated, Not Validated, and Unknown.</x:v>
      </x:c>
    </x:row>
    <x:row r="39">
      <x:c r="A39" s="127" t="str">
        <x:v>Workbook alignment</x:v>
      </x:c>
      <x:c r="B39" s="127" t="str">
        <x:v>Adds the Signature_Model sheet and aligns all release labels to V1.3.2.</x:v>
      </x:c>
      <x:c r="C39" s="127" t="str">
        <x:v>Keeps publication and downloadable artifact synchronized.</x:v>
      </x:c>
      <x:c r="D39" s="127" t="str">
        <x:v>No change to the deterministic checker logic.</x:v>
      </x:c>
    </x:row>
    <x:row r="40">
      <x:c r="A40" s="127" t="str">
        <x:v>Freeze condition</x:v>
      </x:c>
      <x:c r="B40" s="127" t="str">
        <x:v>V1.3.2 is the final editorial release candidate.</x:v>
      </x:c>
      <x:c r="C40" s="127" t="str">
        <x:v>Proceed to installation and post-install validation.</x:v>
      </x:c>
      <x:c r="D40" s="127" t="str">
        <x:v>No further article-specific expansion after successful verification.</x:v>
      </x:c>
    </x:row>
    <x:row r="41">
      <x:c r="A41" s="20" t="str">
        <x:v>Editorial-first opening</x:v>
      </x:c>
      <x:c r="B41" s="20" t="str">
        <x:v>Moves the practical danger, composite example, and three human examples before proprietary methodology.</x:v>
      </x:c>
      <x:c r="C41" s="20" t="str">
        <x:v>Answers the search query before introducing the system.</x:v>
      </x:c>
      <x:c r="D41" s="20" t="str">
        <x:v>Framework logic and evidence claims remain unchanged.</x:v>
      </x:c>
    </x:row>
    <x:row r="42">
      <x:c r="A42" s="20" t="str">
        <x:v>Information efficiency</x:v>
      </x:c>
      <x:c r="B42" s="20" t="str">
        <x:v>Compresses repeated thesis and limitation language by approximately 25–30%.</x:v>
      </x:c>
      <x:c r="C42" s="20" t="str">
        <x:v>Improves readability and reduces reinforcement-only prose.</x:v>
      </x:c>
      <x:c r="D42" s="20" t="str">
        <x:v>One authoritative boundary remains.</x:v>
      </x:c>
    </x:row>
    <x:row r="43">
      <x:c r="A43" s="20" t="str">
        <x:v>Framework restraint</x:v>
      </x:c>
      <x:c r="B43" s="20" t="str">
        <x:v>Keeps Three Clocks, Five Lifecycle States, and Evidence Passport as the three visible public concepts.</x:v>
      </x:c>
      <x:c r="C43" s="20" t="str">
        <x:v>Reduces terminology and brand-density load.</x:v>
      </x:c>
      <x:c r="D43" s="20" t="str">
        <x:v>Advanced records remain available in the workbook.</x:v>
      </x:c>
    </x:row>
    <x:row r="44">
      <x:c r="A44" s="20" t="str">
        <x:v>Case proportion</x:v>
      </x:c>
      <x:c r="B44" s="20" t="str">
        <x:v>Compresses the Semrush/Adobe case and adds one transition map rather than repeating the chronology across multiple formats.</x:v>
      </x:c>
      <x:c r="C44" s="20" t="str">
        <x:v>Lets the case prove the framework without dominating it.</x:v>
      </x:c>
      <x:c r="D44" s="20" t="str">
        <x:v>Documented event dates and source boundaries remain.</x:v>
      </x:c>
    </x:row>
    <x:row r="45">
      <x:c r="A45" s="20" t="str">
        <x:v>Human applications</x:v>
      </x:c>
      <x:c r="B45" s="20" t="str">
        <x:v>Adds pricing, SERP/AI-surface, and ownership examples.</x:v>
      </x:c>
      <x:c r="C45" s="20" t="str">
        <x:v>Improves general-reader comprehension.</x:v>
      </x:c>
      <x:c r="D45" s="20" t="str">
        <x:v>No invented business outcome is claimed.</x:v>
      </x:c>
    </x:row>
    <x:row r="46">
      <x:c r="A46" s="20" t="str">
        <x:v>FAQ position</x:v>
      </x:c>
      <x:c r="B46" s="20" t="str">
        <x:v>Moves five complete search-intent answers before the checker and governance detail.</x:v>
      </x:c>
      <x:c r="C46" s="20" t="str">
        <x:v>Improves informational-intent coverage.</x:v>
      </x:c>
      <x:c r="D46" s="20" t="str">
        <x:v>Answers remain bounded by the method.</x:v>
      </x:c>
    </x:row>
    <x:row r="47">
      <x:c r="A47" s="20" t="str">
        <x:v>Reference completeness</x:v>
      </x:c>
      <x:c r="B47" s="20" t="str">
        <x:v>Populates cadence, evidence-type, claim-specific expiry, chronology, and Evidence Passport tables.</x:v>
      </x:c>
      <x:c r="C47" s="20" t="str">
        <x:v>Removes unfinished or empty-looking artifacts.</x:v>
      </x:c>
      <x:c r="D47" s="20" t="str">
        <x:v>Rows are examples, not universal expiry laws.</x:v>
      </x:c>
    </x:row>
    <x:row r="48">
      <x:c r="A48" s="20" t="str">
        <x:v>Signature model</x:v>
      </x:c>
      <x:c r="B48" s="20" t="str">
        <x:v>Shows three dimensions converging on pressure, four active states, and Historical Only in a separate archive layer.</x:v>
      </x:c>
      <x:c r="C48" s="20" t="str">
        <x:v>Clarifies the invention and the preservation distinction.</x:v>
      </x:c>
      <x:c r="D48" s="20" t="str">
        <x:v>A confirmed event still overrides the score.</x:v>
      </x:c>
    </x:row>
    <x:row r="49">
      <x:c r="A49" s="20" t="str">
        <x:v>Hero timeline</x:v>
      </x:c>
      <x:c r="B49" s="20" t="str">
        <x:v>Makes evidence decay visible from capture through product, ownership, completion, and new competitive reality.</x:v>
      </x:c>
      <x:c r="C49" s="20" t="str">
        <x:v>Communicates the thesis before the reader reaches the method.</x:v>
      </x:c>
      <x:c r="D49" s="20" t="str">
        <x:v>Chronology does not prove product quality or performance.</x:v>
      </x:c>
    </x:row>
    <x:row r="50">
      <x:c r="A50" s="20" t="str">
        <x:v>Evidence boundaries</x:v>
      </x:c>
      <x:c r="B50" s="20" t="str">
        <x:v>Renames the validation dashboard to What This Method Establishes.</x:v>
      </x:c>
      <x:c r="C50" s="20" t="str">
        <x:v>Preserves transparency without implying a scientific-validation claim.</x:v>
      </x:c>
      <x:c r="D50" s="20" t="str">
        <x:v>Independent reliability remains NOT RUN; permissioned outcome evidence remains NO_DATA.</x:v>
      </x:c>
    </x:row>
    <x:row r="51">
      <x:c r="A51" s="20" t="str">
        <x:v>Workbook alignment</x:v>
      </x:c>
      <x:c r="B51" s="20" t="str">
        <x:v>Adds Editorial_Quick_Start, Case_Transition_Map, Evidence_Type_Matrix, and FAQ_and_Cadence sheets.</x:v>
      </x:c>
      <x:c r="C51" s="20" t="str">
        <x:v>Keeps the downloadable artifact aligned with the public article.</x:v>
      </x:c>
      <x:c r="D51" s="20" t="str">
        <x:v>Advanced registers remain available for expert use.</x:v>
      </x:c>
    </x:row>
    <x:row r="52">
      <x:c r="A52" s="20" t="str">
        <x:v>Release status</x:v>
      </x:c>
      <x:c r="B52" s="20" t="str">
        <x:v>V1.4.0 is the final editorial-intent rebalance release candidate.</x:v>
      </x:c>
      <x:c r="C52" s="20" t="str">
        <x:v>Ready for package qualification, installation, and live QA.</x:v>
      </x:c>
      <x:c r="D52" s="20" t="str">
        <x:v>Production status remains unverified until the install report passes.</x:v>
      </x:c>
    </x:row>
  </x:sheetData>
  <x:mergeCells>
    <x:mergeCell ref="A1:D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4" hidden="0" customWidth="1"/>
    <x:col min="3" max="3" width="44" hidden="0" customWidth="1"/>
    <x:col min="4" max="4" width="44" hidden="0" customWidth="1"/>
    <x:col min="5" max="5" width="20" hidden="0" customWidth="1"/>
    <x:col min="6" max="6" width="40" hidden="0" customWidth="1"/>
    <x:col min="7" max="7" width="42" hidden="0" customWidth="1"/>
    <x:col min="8" max="8" width="40" hidden="0" customWidth="1"/>
  </x:cols>
  <x:sheetData>
    <x:row r="1">
      <x:c r="A1" s="118" t="str">
        <x:v>SEMRUSH / ADOBE CASE REPLAY — V1.4.0</x:v>
      </x:c>
      <x:c r="B1" s="118"/>
      <x:c r="C1" s="118"/>
      <x:c r="D1" s="118"/>
      <x:c r="E1" s="118"/>
      <x:c r="F1" s="118"/>
      <x:c r="G1" s="118"/>
      <x:c r="H1" s="118"/>
    </x:row>
    <x:row r="3">
      <x:c r="A3" s="123" t="str">
        <x:v>Stage</x:v>
      </x:c>
      <x:c r="B3" s="123" t="str">
        <x:v>Scene</x:v>
      </x:c>
      <x:c r="C3" s="123" t="str">
        <x:v>Evidence available</x:v>
      </x:c>
      <x:c r="D3" s="123" t="str">
        <x:v>Interpretation</x:v>
      </x:c>
      <x:c r="E3" s="123" t="str">
        <x:v>Lifecycle state</x:v>
      </x:c>
      <x:c r="F3" s="123" t="str">
        <x:v>Decision enabled</x:v>
      </x:c>
      <x:c r="G3" s="123" t="str">
        <x:v>Permitted claim</x:v>
      </x:c>
      <x:c r="H3" s="123" t="str">
        <x:v>Claim boundary</x:v>
      </x:c>
    </x:row>
    <x:row r="4">
      <x:c r="A4" s="126" t="n">
        <x:v>1</x:v>
      </x:c>
      <x:c r="B4" s="126" t="str">
        <x:v>Record found</x:v>
      </x:c>
      <x:c r="C4" s="126" t="str">
        <x:v>February 2025 competitor record and its original context.</x:v>
      </x:c>
      <x:c r="D4" s="126" t="str">
        <x:v>Historically accurate inside the original observation scope.</x:v>
      </x:c>
      <x:c r="E4" s="126" t="str">
        <x:v>Current in original scope</x:v>
      </x:c>
      <x:c r="F4" s="126" t="str">
        <x:v>Test whether the record can still control a current classification.</x:v>
      </x:c>
      <x:c r="G4" s="126" t="str">
        <x:v>Semrush was described as an independent SEO software company in the February 2025 record.</x:v>
      </x:c>
      <x:c r="H4" s="126" t="str">
        <x:v>Does not establish the current state.</x:v>
      </x:c>
    </x:row>
    <x:row r="5">
      <x:c r="A5" s="126" t="n">
        <x:v>2</x:v>
      </x:c>
      <x:c r="B5" s="126" t="str">
        <x:v>Initial assumption</x:v>
      </x:c>
      <x:c r="C5" s="126" t="str">
        <x:v>No superseding event had yet been incorporated into the working classification.</x:v>
      </x:c>
      <x:c r="D5" s="126" t="str">
        <x:v>The old record was being extended into a current decision.</x:v>
      </x:c>
      <x:c r="E5" s="126" t="str">
        <x:v>Time-Exposed</x:v>
      </x:c>
      <x:c r="F5" s="126" t="str">
        <x:v>Search for product, ownership and ecosystem changes.</x:v>
      </x:c>
      <x:c r="G5" s="126" t="str">
        <x:v>Current-state wording remains conditional pending contradiction search.</x:v>
      </x:c>
      <x:c r="H5" s="126" t="str">
        <x:v>No universal expiry claim.</x:v>
      </x:c>
    </x:row>
    <x:row r="6">
      <x:c r="A6" s="126" t="n">
        <x:v>3</x:v>
      </x:c>
      <x:c r="B6" s="126" t="str">
        <x:v>New event appears</x:v>
      </x:c>
      <x:c r="C6" s="126" t="str">
        <x:v>AI Toolkit, Semrush One and Adobe transaction records.</x:v>
      </x:c>
      <x:c r="D6" s="126" t="str">
        <x:v>The product boundary and ownership context may have changed.</x:v>
      </x:c>
      <x:c r="E6" s="126" t="str">
        <x:v>Revalidate</x:v>
      </x:c>
      <x:c r="F6" s="126" t="str">
        <x:v>Pause current-state wording and reconstruct chronology.</x:v>
      </x:c>
      <x:c r="G6" s="126" t="str">
        <x:v>Only the dated events may be stated directly at this stage.</x:v>
      </x:c>
      <x:c r="H6" s="126" t="str">
        <x:v>Announcements and completion must remain distinct.</x:v>
      </x:c>
    </x:row>
    <x:row r="7">
      <x:c r="A7" s="126" t="n">
        <x:v>4</x:v>
      </x:c>
      <x:c r="B7" s="126" t="str">
        <x:v>Conflict detected</x:v>
      </x:c>
      <x:c r="C7" s="126" t="str">
        <x:v>The February 2025 record and later direct announcements.</x:v>
      </x:c>
      <x:c r="D7" s="126" t="str">
        <x:v>The records support different time-bounded descriptions.</x:v>
      </x:c>
      <x:c r="E7" s="126" t="str">
        <x:v>Revalidate</x:v>
      </x:c>
      <x:c r="F7" s="126" t="str">
        <x:v>Preserve both records; do not average or overwrite them.</x:v>
      </x:c>
      <x:c r="G7" s="126" t="str">
        <x:v>The older record remains historical evidence.</x:v>
      </x:c>
      <x:c r="H7" s="126" t="str">
        <x:v>Conflict is temporal/contextual, not proof of fabrication.</x:v>
      </x:c>
    </x:row>
    <x:row r="8">
      <x:c r="A8" s="126" t="n">
        <x:v>5</x:v>
      </x:c>
      <x:c r="B8" s="126" t="str">
        <x:v>Evidence replay</x:v>
      </x:c>
      <x:c r="C8" s="126" t="str">
        <x:v>Five dated events from March 2025 through June 2026.</x:v>
      </x:c>
      <x:c r="D8" s="126" t="str">
        <x:v>Chronology shows when the old record became exposed and when replacement evidence became controlling.</x:v>
      </x:c>
      <x:c r="E8" s="126" t="str">
        <x:v>Revalidate → Superseded</x:v>
      </x:c>
      <x:c r="F8" s="126" t="str">
        <x:v>Link each event to the claim it changed.</x:v>
      </x:c>
      <x:c r="G8" s="126" t="str">
        <x:v>Dated product and ownership events may be described in sequence.</x:v>
      </x:c>
      <x:c r="H8" s="126" t="str">
        <x:v>No product-quality or market-share claim.</x:v>
      </x:c>
    </x:row>
    <x:row r="9">
      <x:c r="A9" s="126" t="n">
        <x:v>6</x:v>
      </x:c>
      <x:c r="B9" s="126" t="str">
        <x:v>Classification changes</x:v>
      </x:c>
      <x:c r="C9" s="126" t="str">
        <x:v>Acquisition completion and Adobe Brand Visibility integration evidence.</x:v>
      </x:c>
      <x:c r="D9" s="126" t="str">
        <x:v>Historical accuracy survives; current-state authority does not.</x:v>
      </x:c>
      <x:c r="E9" s="126" t="str">
        <x:v>Superseded</x:v>
      </x:c>
      <x:c r="F9" s="126" t="str">
        <x:v>Retire the old record from current control and link the replacement.</x:v>
      </x:c>
      <x:c r="G9" s="126" t="str">
        <x:v>The old record is retained for history and audit.</x:v>
      </x:c>
      <x:c r="H9" s="126" t="str">
        <x:v>No outcome or superiority claim.</x:v>
      </x:c>
    </x:row>
    <x:row r="10">
      <x:c r="A10" s="126" t="n">
        <x:v>7</x:v>
      </x:c>
      <x:c r="B10" s="126" t="str">
        <x:v>Recommendation changes</x:v>
      </x:c>
      <x:c r="C10" s="126" t="str">
        <x:v>The superseding record plus the preserved February 2025 audit trail.</x:v>
      </x:c>
      <x:c r="D10" s="126" t="str">
        <x:v>The permitted competitor claim changes without deleting the original evidence.</x:v>
      </x:c>
      <x:c r="E10" s="126" t="str">
        <x:v>Superseded / Historical Only</x:v>
      </x:c>
      <x:c r="F10" s="126" t="str">
        <x:v>Use the updated classification now; preserve the old record for chronology.</x:v>
      </x:c>
      <x:c r="G10" s="126" t="str">
        <x:v>Current competitor mapping must include Adobe ownership, ecosystem context and AI-visibility scope.</x:v>
      </x:c>
      <x:c r="H10" s="126" t="str">
        <x:v>Current claim remains bounded to the cited evidence.</x:v>
      </x:c>
    </x:row>
  </x:sheetData>
  <x:mergeCells>
    <x:mergeCell ref="A1:H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10" hidden="0" customWidth="1"/>
    <x:col min="4" max="4" width="42" hidden="0" customWidth="1"/>
    <x:col min="5" max="5" width="22" hidden="0" customWidth="1"/>
    <x:col min="6" max="6" width="22" hidden="0" customWidth="1"/>
    <x:col min="7" max="7" width="28" hidden="0" customWidth="1"/>
    <x:col min="8" max="8" width="44" hidden="0" customWidth="1"/>
  </x:cols>
  <x:sheetData>
    <x:row r="1">
      <x:c r="A1" s="118" t="str">
        <x:v>THREE CLOCKS CONTROL CONSOLE — V1.4.0</x:v>
      </x:c>
      <x:c r="B1" s="118"/>
      <x:c r="C1" s="118"/>
      <x:c r="D1" s="118"/>
      <x:c r="E1" s="118"/>
      <x:c r="F1" s="118"/>
      <x:c r="G1" s="118"/>
      <x:c r="H1" s="118"/>
    </x:row>
    <x:row r="3">
      <x:c r="A3" s="123" t="str">
        <x:v>Input</x:v>
      </x:c>
      <x:c r="B3" s="123" t="str">
        <x:v>Current selection</x:v>
      </x:c>
      <x:c r="C3" s="123" t="str">
        <x:v>Level</x:v>
      </x:c>
      <x:c r="D3" s="123" t="str">
        <x:v>Question</x:v>
      </x:c>
      <x:c r="E3" s="123" t="str">
        <x:v>Risk contribution</x:v>
      </x:c>
      <x:c r="F3" s="123" t="str">
        <x:v>Output</x:v>
      </x:c>
      <x:c r="G3" s="123" t="str">
        <x:v>Current value</x:v>
      </x:c>
      <x:c r="H3" s="123" t="str">
        <x:v>Rule</x:v>
      </x:c>
    </x:row>
    <x:row r="4">
      <x:c r="A4" s="126" t="str">
        <x:v>Observation age</x:v>
      </x:c>
      <x:c r="B4" s="126" t="str">
        <x:v>Within review point</x:v>
      </x:c>
      <x:c r="C4" s="126" t="n">
        <x:v>1</x:v>
      </x:c>
      <x:c r="D4" s="126" t="str">
        <x:v>How long since the condition was observed?</x:v>
      </x:c>
      <x:c r="E4" s="126" t="str">
        <x:v>Low</x:v>
      </x:c>
      <x:c r="F4" s="126" t="str">
        <x:v>Evidence risk</x:v>
      </x:c>
      <x:c r="G4" s="126" t="n">
        <x:v>1</x:v>
      </x:c>
      <x:c r="H4" s="126" t="str">
        <x:v>Age alone never decides.</x:v>
      </x:c>
    </x:row>
    <x:row r="5">
      <x:c r="A5" s="126" t="str">
        <x:v>Condition volatility</x:v>
      </x:c>
      <x:c r="B5" s="126" t="str">
        <x:v>Medium</x:v>
      </x:c>
      <x:c r="C5" s="126" t="n">
        <x:v>2</x:v>
      </x:c>
      <x:c r="D5" s="126" t="str">
        <x:v>How quickly can the underlying fact change?</x:v>
      </x:c>
      <x:c r="E5" s="126" t="str">
        <x:v>Moderate</x:v>
      </x:c>
      <x:c r="F5" s="126" t="str">
        <x:v>Risk label</x:v>
      </x:c>
      <x:c r="G5" s="126" t="str">
        <x:v>Low</x:v>
      </x:c>
      <x:c r="H5" s="126" t="str">
        <x:v>Volatility changes the review urgency.</x:v>
      </x:c>
    </x:row>
    <x:row r="6">
      <x:c r="A6" s="126" t="str">
        <x:v>Decision distance</x:v>
      </x:c>
      <x:c r="B6" s="126" t="str">
        <x:v>Context matched</x:v>
      </x:c>
      <x:c r="C6" s="126" t="n">
        <x:v>1</x:v>
      </x:c>
      <x:c r="D6" s="126" t="str">
        <x:v>How far is today’s decision from the original context?</x:v>
      </x:c>
      <x:c r="E6" s="126" t="str">
        <x:v>Low</x:v>
      </x:c>
      <x:c r="F6" s="126" t="str">
        <x:v>Lifecycle state</x:v>
      </x:c>
      <x:c r="G6" s="126" t="str">
        <x:v>Current</x:v>
      </x:c>
      <x:c r="H6" s="126" t="str">
        <x:v>Context drift can force revalidation.</x:v>
      </x:c>
    </x:row>
    <x:row r="7">
      <x:c r="A7" s="126" t="str">
        <x:v>Superseding event</x:v>
      </x:c>
      <x:c r="B7" s="126" t="str">
        <x:v>None found</x:v>
      </x:c>
      <x:c r="C7" s="126" t="n">
        <x:v>0</x:v>
      </x:c>
      <x:c r="D7" s="126" t="str">
        <x:v>Did a material event change what the old record can support?</x:v>
      </x:c>
      <x:c r="E7" s="126" t="str">
        <x:v>Override</x:v>
      </x:c>
      <x:c r="F7" s="126" t="str">
        <x:v>Next action</x:v>
      </x:c>
      <x:c r="G7" s="126" t="str">
        <x:v>Use in scope</x:v>
      </x:c>
      <x:c r="H7" s="126" t="str">
        <x:v>Confirmed change can supersede all three clock readings.</x:v>
      </x:c>
    </x:row>
    <x:row r="8">
      <x:c r="A8" s="126" t="str">
        <x:v>Canonical principle</x:v>
      </x:c>
      <x:c r="B8" s="126" t="str">
        <x:v>Age and reliability answer different questions.</x:v>
      </x:c>
      <x:c r="C8" s="126"/>
      <x:c r="D8" s="126" t="str">
        <x:v>Is the problem freshness, source fit, or both?</x:v>
      </x:c>
      <x:c r="E8" s="126" t="str">
        <x:v>Boundary</x:v>
      </x:c>
      <x:c r="F8" s="126" t="str">
        <x:v>Permitted use</x:v>
      </x:c>
      <x:c r="G8" s="126" t="str">
        <x:v>Current decision inside scope</x:v>
      </x:c>
      <x:c r="H8" s="126" t="str">
        <x:v>Confidence does not upgrade freshness or reliability.</x:v>
      </x:c>
    </x:row>
    <x:row r="10">
      <x:c r="A10" s="141" t="str">
        <x:v>Worked pressure example</x:v>
      </x:c>
      <x:c r="B10" s="141" t="str">
        <x:v>Past review point</x:v>
      </x:c>
      <x:c r="C10" s="141" t="n">
        <x:v>4</x:v>
      </x:c>
      <x:c r="D10" s="141" t="str">
        <x:v>Observation age pressure</x:v>
      </x:c>
      <x:c r="E10" s="141" t="str">
        <x:v>4</x:v>
      </x:c>
      <x:c r="F10" s="141" t="str">
        <x:v>Total pressure</x:v>
      </x:c>
      <x:c r="G10" s="141" t="n">
        <x:v>12</x:v>
      </x:c>
      <x:c r="H10" s="141" t="str">
        <x:v>Superseding event remains an override</x:v>
      </x:c>
    </x:row>
    <x:row r="11">
      <x:c r="A11" s="141" t="str">
        <x:v>Condition volatility</x:v>
      </x:c>
      <x:c r="B11" s="141" t="str">
        <x:v>High</x:v>
      </x:c>
      <x:c r="C11" s="141" t="n">
        <x:v>5</x:v>
      </x:c>
      <x:c r="D11" s="141" t="str">
        <x:v>Decision distance</x:v>
      </x:c>
      <x:c r="E11" s="141" t="str">
        <x:v>Partly changed = 3</x:v>
      </x:c>
      <x:c r="F11" s="141" t="str">
        <x:v>Recommended state</x:v>
      </x:c>
      <x:c r="G11" s="141" t="str">
        <x:v>Revalidate</x:v>
      </x:c>
      <x:c r="H11" s="141" t="str">
        <x:v>Confirmed material change forces Superseded</x:v>
      </x:c>
    </x:row>
  </x:sheetData>
  <x:mergeCells>
    <x:mergeCell ref="A1:H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8" hidden="0" customWidth="1"/>
    <x:col min="3" max="3" width="44" hidden="0" customWidth="1"/>
    <x:col min="4" max="4" width="40" hidden="0" customWidth="1"/>
  </x:cols>
  <x:sheetData>
    <x:row r="1">
      <x:c r="A1" s="145" t="str">
        <x:v>EVIDENCE AGE — FOUNDER OPERATING NOTES V1.4.0</x:v>
      </x:c>
      <x:c r="B1" s="145"/>
      <x:c r="C1" s="145"/>
      <x:c r="D1" s="145"/>
    </x:row>
    <x:row r="3">
      <x:c r="A3" s="147" t="str">
        <x:v>Type</x:v>
      </x:c>
      <x:c r="B3" s="147" t="str">
        <x:v>Operating lesson</x:v>
      </x:c>
      <x:c r="C3" s="147" t="str">
        <x:v>Design consequence</x:v>
      </x:c>
      <x:c r="D3" s="147" t="str">
        <x:v>Boundary</x:v>
      </x:c>
    </x:row>
    <x:row r="4">
      <x:c r="A4" s="126" t="str">
        <x:v>Principal insight</x:v>
      </x:c>
      <x:c r="B4" s="126" t="str">
        <x:v>Teams often appeared to disagree about evidence quality when they were using “current” for records collected at different times, under different conditions and for different decisions.</x:v>
      </x:c>
      <x:c r="C4" s="126" t="str">
        <x:v>Separate Observation Age, Condition Volatility and Decision Distance.</x:v>
      </x:c>
      <x:c r="D4" s="126" t="str">
        <x:v>First-party design observation; not external validation.</x:v>
      </x:c>
    </x:row>
    <x:row r="5">
      <x:c r="A5" s="126" t="str">
        <x:v>Lesson</x:v>
      </x:c>
      <x:c r="B5" s="126" t="str">
        <x:v>Analysts rarely disagreed about the date; they disagreed about what the date represented.</x:v>
      </x:c>
      <x:c r="C5" s="126" t="str">
        <x:v>Record the event, observation and decision dates separately.</x:v>
      </x:c>
      <x:c r="D5" s="126" t="str">
        <x:v>Operating lesson, not a measured prevalence claim.</x:v>
      </x:c>
    </x:row>
    <x:row r="6">
      <x:c r="A6" s="126" t="str">
        <x:v>Lesson</x:v>
      </x:c>
      <x:c r="B6" s="126" t="str">
        <x:v>Most evidence failures began when an assumption stayed fixed after the underlying condition changed.</x:v>
      </x:c>
      <x:c r="C6" s="126" t="str">
        <x:v>Use event triggers as well as scheduled review points.</x:v>
      </x:c>
      <x:c r="D6" s="126" t="str">
        <x:v>Operating lesson, not a causal outcome claim.</x:v>
      </x:c>
    </x:row>
    <x:row r="7">
      <x:c r="A7" s="126" t="str">
        <x:v>Lesson</x:v>
      </x:c>
      <x:c r="B7" s="126" t="str">
        <x:v>A newer page is not automatically stronger evidence.</x:v>
      </x:c>
      <x:c r="C7" s="126" t="str">
        <x:v>Require directness, scope and a changed permitted use before treating evidence as superseding.</x:v>
      </x:c>
      <x:c r="D7" s="126" t="str">
        <x:v>Freshness and reliability remain separate.</x:v>
      </x:c>
    </x:row>
    <x:row r="8">
      <x:c r="A8" s="126" t="str">
        <x:v>Lesson</x:v>
      </x:c>
      <x:c r="B8" s="126" t="str">
        <x:v>The useful question is often not “Is this old?” but “What can this record still prove?”</x:v>
      </x:c>
      <x:c r="C8" s="126" t="str">
        <x:v>Attach lifecycle state to the claim and decision, not to the source forever.</x:v>
      </x:c>
      <x:c r="D8" s="126" t="str">
        <x:v>No universal expiry law.</x:v>
      </x:c>
    </x:row>
    <x:row r="10">
      <x:c r="A10" s="147" t="str">
        <x:v>COMPOSITE REVIEWER-DISAGREEMENT SCENARIO</x:v>
      </x:c>
      <x:c r="B10" s="147"/>
      <x:c r="C10" s="147"/>
      <x:c r="D10" s="147"/>
    </x:row>
    <x:row r="11">
      <x:c r="A11" s="150" t="str">
        <x:v>Two reviewers agreed that a record was Time-Exposed but disagreed on whether the context change required Revalidate. The decision remained paused until a new direct observation was available. Composite scenario; not a reported client outcome.</x:v>
      </x:c>
      <x:c r="B11" s="150"/>
      <x:c r="C11" s="150"/>
      <x:c r="D11" s="150"/>
    </x:row>
  </x:sheetData>
  <x:mergeCells>
    <x:mergeCell ref="A1:D1"/>
    <x:mergeCell ref="A10:D10"/>
    <x:mergeCell ref="A11:D1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6" hidden="0" customWidth="1"/>
    <x:col min="3" max="3" width="44" hidden="0" customWidth="1"/>
    <x:col min="4" max="4" width="42" hidden="0" customWidth="1"/>
    <x:col min="5" max="5" width="24" hidden="0" customWidth="1"/>
    <x:col min="6" max="6" width="44" hidden="0" customWidth="1"/>
  </x:cols>
  <x:sheetData>
    <x:row r="1">
      <x:c r="A1" s="161" t="str">
        <x:v>COMPOSITE FAILURE CASE — STALE SERP EVIDENCE V1.4.0</x:v>
      </x:c>
      <x:c r="B1" s="161"/>
      <x:c r="C1" s="161"/>
      <x:c r="D1" s="161"/>
      <x:c r="E1" s="161"/>
      <x:c r="F1" s="161"/>
    </x:row>
    <x:row r="3">
      <x:c r="A3" s="166" t="str">
        <x:v>Stage</x:v>
      </x:c>
      <x:c r="B3" s="166" t="str">
        <x:v>Evidence available</x:v>
      </x:c>
      <x:c r="C3" s="166" t="str">
        <x:v>Decision or assumption</x:v>
      </x:c>
      <x:c r="D3" s="166" t="str">
        <x:v>Missed change</x:v>
      </x:c>
      <x:c r="E3" s="166" t="str">
        <x:v>Lifecycle response</x:v>
      </x:c>
      <x:c r="F3" s="166" t="str">
        <x:v>Claim boundary</x:v>
      </x:c>
    </x:row>
    <x:row r="4">
      <x:c r="A4" s="126" t="str">
        <x:v>Evidence used</x:v>
      </x:c>
      <x:c r="B4" s="126" t="str">
        <x:v>Six-month-old competitor and SERP observations for the target query set.</x:v>
      </x:c>
      <x:c r="C4" s="126" t="str">
        <x:v>The observations were treated as sufficient for a current content decision.</x:v>
      </x:c>
      <x:c r="D4" s="126" t="str">
        <x:v>No current query replay had been run.</x:v>
      </x:c>
      <x:c r="E4" s="126" t="str">
        <x:v>Time-Exposed</x:v>
      </x:c>
      <x:c r="F4" s="126" t="str">
        <x:v>Composite operating scenario; not a reported client outcome.</x:v>
      </x:c>
    </x:row>
    <x:row r="5">
      <x:c r="A5" s="126" t="str">
        <x:v>Decision taken</x:v>
      </x:c>
      <x:c r="B5" s="126" t="str">
        <x:v>The original result composition and competitor set.</x:v>
      </x:c>
      <x:c r="C5" s="126" t="str">
        <x:v>A competitor-content programme was approved.</x:v>
      </x:c>
      <x:c r="D5" s="126" t="str">
        <x:v>The decision assumed the search surface was materially unchanged.</x:v>
      </x:c>
      <x:c r="E5" s="126" t="str">
        <x:v>Time-Exposed</x:v>
      </x:c>
      <x:c r="F5" s="126" t="str">
        <x:v>No ranking, traffic, lead, revenue, ROI, or elapsed-performance result is claimed.</x:v>
      </x:c>
    </x:row>
    <x:row r="6">
      <x:c r="A6" s="126" t="str">
        <x:v>Change missed</x:v>
      </x:c>
      <x:c r="B6" s="126" t="str">
        <x:v>A later replay showed a materially different answer-surface and competitor mix.</x:v>
      </x:c>
      <x:c r="C6" s="126" t="str">
        <x:v>The old evidence could no longer authorize the same current recommendation.</x:v>
      </x:c>
      <x:c r="D6" s="126" t="str">
        <x:v>The original evidence remained historically accurate but narrower.</x:v>
      </x:c>
      <x:c r="E6" s="126" t="str">
        <x:v>Revalidate</x:v>
      </x:c>
      <x:c r="F6" s="126" t="str">
        <x:v>The scenario illustrates the decision pattern, not a measured market frequency.</x:v>
      </x:c>
    </x:row>
    <x:row r="7">
      <x:c r="A7" s="126" t="str">
        <x:v>Required response</x:v>
      </x:c>
      <x:c r="B7" s="126" t="str">
        <x:v>A new direct observation matched to the current query, location, device, and date.</x:v>
      </x:c>
      <x:c r="C7" s="126" t="str">
        <x:v>Pause implementation until the relevant claims are re-observed.</x:v>
      </x:c>
      <x:c r="D7" s="126" t="str">
        <x:v>Preserve the old record and link the replacement.</x:v>
      </x:c>
      <x:c r="E7" s="126" t="str">
        <x:v>Revalidate → Current or Superseded</x:v>
      </x:c>
      <x:c r="F7" s="126" t="str">
        <x:v>The new state depends on the actual replay evidence.</x:v>
      </x:c>
    </x:row>
    <x:row r="8">
      <x:c r="A8" s="126" t="str">
        <x:v>Lesson</x:v>
      </x:c>
      <x:c r="B8" s="126" t="str">
        <x:v>Evidence rarely becomes wrong overnight; it often becomes too narrow for the present decision.</x:v>
      </x:c>
      <x:c r="C8" s="126" t="str">
        <x:v>Freshness must be evaluated against the decision, not the calendar alone.</x:v>
      </x:c>
      <x:c r="D8" s="126" t="str">
        <x:v>A material event or changed search surface can override a routine review window.</x:v>
      </x:c>
      <x:c r="E8" s="126" t="str">
        <x:v>Governed decision</x:v>
      </x:c>
      <x:c r="F8" s="126" t="str">
        <x:v>The framework governs permitted use; it does not prove causality or outcomes.</x:v>
      </x:c>
    </x:row>
    <x:row r="10">
      <x:c r="A10" s="170" t="str">
        <x:v>Stop condition: the decision remains paused until a new direct observation resolves whether the old recommendation is still supportable.</x:v>
      </x:c>
      <x:c r="B10" s="170"/>
      <x:c r="C10" s="170"/>
      <x:c r="D10" s="170"/>
      <x:c r="E10" s="170"/>
      <x:c r="F10" s="170"/>
    </x:row>
  </x:sheetData>
  <x:mergeCells>
    <x:mergeCell ref="A1:F1"/>
    <x:mergeCell ref="A10:F10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4" hidden="0" customWidth="1"/>
    <x:col min="3" max="3" width="48" hidden="0" customWidth="1"/>
    <x:col min="4" max="4" width="20" hidden="0" customWidth="1"/>
    <x:col min="5" max="5" width="48" hidden="0" customWidth="1"/>
    <x:col min="6" max="6" width="40" hidden="0" customWidth="1"/>
  </x:cols>
  <x:sheetData>
    <x:row r="1">
      <x:c r="A1" s="161" t="str">
        <x:v>EVIDENCE-AGE DECISION FIELD — V1.4.0</x:v>
      </x:c>
      <x:c r="B1" s="161"/>
      <x:c r="C1" s="161"/>
      <x:c r="D1" s="161"/>
      <x:c r="E1" s="161"/>
      <x:c r="F1" s="161"/>
    </x:row>
    <x:row r="3">
      <x:c r="A3" s="166" t="str">
        <x:v>Condition volatility</x:v>
      </x:c>
      <x:c r="B3" s="166" t="str">
        <x:v>Historical use</x:v>
      </x:c>
      <x:c r="C3" s="166" t="str">
        <x:v>Current decision</x:v>
      </x:c>
      <x:c r="D3" s="166" t="str">
        <x:v>Primary zone</x:v>
      </x:c>
      <x:c r="E3" s="166" t="str">
        <x:v>Observation-age effect</x:v>
      </x:c>
      <x:c r="F3" s="166" t="str">
        <x:v>Superseding-event override</x:v>
      </x:c>
    </x:row>
    <x:row r="4">
      <x:c r="A4" s="126" t="str">
        <x:v>High</x:v>
      </x:c>
      <x:c r="B4" s="126" t="str">
        <x:v>Historical Only — preserve chronology and original context.</x:v>
      </x:c>
      <x:c r="C4" s="126" t="str">
        <x:v>Revalidate — obtain a new direct observation before the decision proceeds.</x:v>
      </x:c>
      <x:c r="D4" s="126" t="str">
        <x:v>High exposure</x:v>
      </x:c>
      <x:c r="E4" s="126" t="str">
        <x:v>Older or unknown observations increase pressure and may move a current-use case into Revalidate.</x:v>
      </x:c>
      <x:c r="F4" s="126" t="str">
        <x:v>Confirmed material change forces Superseded.</x:v>
      </x:c>
    </x:row>
    <x:row r="5">
      <x:c r="A5" s="126" t="str">
        <x:v>Low</x:v>
      </x:c>
      <x:c r="B5" s="126" t="str">
        <x:v>Historical Only — use for chronology, provenance, and audit.</x:v>
      </x:c>
      <x:c r="C5" s="126" t="str">
        <x:v>Use in Scope / Monitor — proceed only when context remains matched and no contradiction is found.</x:v>
      </x:c>
      <x:c r="D5" s="126" t="str">
        <x:v>Lower exposure</x:v>
      </x:c>
      <x:c r="E5" s="126" t="str">
        <x:v>A recent, context-matched observation can remain Current; a past review point can move it to Time-Exposed.</x:v>
      </x:c>
      <x:c r="F5" s="126" t="str">
        <x:v>Confirmed material change still forces Superseded.</x:v>
      </x:c>
    </x:row>
    <x:row r="7">
      <x:c r="A7" s="170" t="str">
        <x:v>Interpretation: decision use runs from historical context to a current decision; volatility runs from low to high. Observation age shifts pressure within the field, while a confirmed superseding event overrides the field.</x:v>
      </x:c>
      <x:c r="B7" s="170"/>
      <x:c r="C7" s="170"/>
      <x:c r="D7" s="170"/>
      <x:c r="E7" s="170"/>
      <x:c r="F7" s="170"/>
    </x:row>
    <x:row r="9">
      <x:c r="A9" s="174" t="str">
        <x:v>Governance boundary: this field is a visual interpretation of the Three Clocks and lifecycle rules, not a separately calibrated model.</x:v>
      </x:c>
      <x:c r="B9" s="174"/>
      <x:c r="C9" s="174"/>
      <x:c r="D9" s="174"/>
      <x:c r="E9" s="174"/>
      <x:c r="F9" s="174"/>
    </x:row>
  </x:sheetData>
  <x:mergeCells>
    <x:mergeCell ref="A1:F1"/>
    <x:mergeCell ref="A7:F7"/>
    <x:mergeCell ref="A9:F9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287" t="str">
        <x:v>THREE CLOCKS COLLISION MODEL — V1.4.0</x:v>
      </x:c>
      <x:c r="B1" s="287"/>
      <x:c r="C1" s="287"/>
      <x:c r="D1" s="287"/>
      <x:c r="E1" s="287"/>
      <x:c r="F1" s="287"/>
      <x:c r="G1" s="287"/>
      <x:c r="H1" s="287"/>
    </x:row>
    <x:row r="3" ht="30" customHeight="1">
      <x:c r="D3" s="288" t="str">
        <x:v>OBSERVATION AGE
How long since observation?</x:v>
      </x:c>
      <x:c r="E3" s="288"/>
    </x:row>
    <x:row r="4" ht="30" customHeight="1">
      <x:c r="D4" s="288"/>
      <x:c r="E4" s="288"/>
    </x:row>
    <x:row r="5">
      <x:c r="D5" s="292" t="str">
        <x:v>↓ THREE INPUTS CONVERGE ↓</x:v>
      </x:c>
      <x:c r="E5" s="292"/>
    </x:row>
    <x:row r="6" ht="30" customHeight="1">
      <x:c r="A6" s="292" t="str">
        <x:v>DECISION DISTANCE
How far from the original context?</x:v>
      </x:c>
      <x:c r="B6" s="292"/>
      <x:c r="C6" s="292"/>
      <x:c r="D6" s="294" t="str">
        <x:v>EVIDENCE
PRESSURE
5 / 15</x:v>
      </x:c>
      <x:c r="E6" s="294"/>
      <x:c r="F6" s="292" t="str">
        <x:v>CONDITION VOLATILITY
How quickly can it change?</x:v>
      </x:c>
      <x:c r="G6" s="292"/>
      <x:c r="H6" s="292"/>
    </x:row>
    <x:row r="7" ht="30" customHeight="1">
      <x:c r="A7" s="292"/>
      <x:c r="B7" s="292"/>
      <x:c r="C7" s="292"/>
      <x:c r="D7" s="294"/>
      <x:c r="E7" s="294"/>
      <x:c r="F7" s="292"/>
      <x:c r="G7" s="292"/>
      <x:c r="H7" s="292"/>
    </x:row>
    <x:row r="8" ht="30" customHeight="1">
      <x:c r="D8" s="294"/>
      <x:c r="E8" s="294"/>
    </x:row>
    <x:row r="9">
      <x:c r="D9" s="192"/>
      <x:c r="E9" s="192"/>
    </x:row>
    <x:row r="10">
      <x:c r="A10" s="272" t="str">
        <x:v>ACTIVE DECISION LIFECYCLE</x:v>
      </x:c>
      <x:c r="B10" s="272"/>
      <x:c r="C10" s="272"/>
      <x:c r="D10" s="272"/>
      <x:c r="E10" s="272"/>
      <x:c r="F10" s="272"/>
      <x:c r="G10" s="272"/>
      <x:c r="H10" s="272"/>
    </x:row>
    <x:row r="11" ht="30" customHeight="1">
      <x:c r="A11" s="295" t="str">
        <x:v>CURRENT
Use in stated scope</x:v>
      </x:c>
      <x:c r="B11" s="295"/>
      <x:c r="C11" s="296" t="str">
        <x:v>TIME-EXPOSED
Search and monitor</x:v>
      </x:c>
      <x:c r="D11" s="296"/>
      <x:c r="E11" s="297" t="str">
        <x:v>REVALIDATE
Obtain new observation</x:v>
      </x:c>
      <x:c r="F11" s="297"/>
      <x:c r="G11" s="298" t="str">
        <x:v>SUPERSEDED
Link replacement record</x:v>
      </x:c>
      <x:c r="H11" s="298"/>
    </x:row>
    <x:row r="12" ht="30" customHeight="1">
      <x:c r="A12" s="295"/>
      <x:c r="B12" s="295"/>
      <x:c r="C12" s="296"/>
      <x:c r="D12" s="296"/>
      <x:c r="E12" s="297"/>
      <x:c r="F12" s="297"/>
      <x:c r="G12" s="298"/>
      <x:c r="H12" s="298"/>
    </x:row>
    <x:row r="13" ht="30" customHeight="1">
      <x:c r="A13" s="223"/>
      <x:c r="B13" s="223"/>
      <x:c r="C13" s="223"/>
      <x:c r="D13" s="223"/>
      <x:c r="E13" s="223"/>
      <x:c r="F13" s="223"/>
      <x:c r="G13" s="223"/>
      <x:c r="H13" s="223"/>
    </x:row>
    <x:row r="14" ht="24" customHeight="1">
      <x:c r="B14" s="301" t="str">
        <x:v>ARCHIVE LAYER — OUTSIDE THE ACTIVE LIFECYCLE</x:v>
      </x:c>
      <x:c r="C14" s="301"/>
      <x:c r="D14" s="301"/>
      <x:c r="E14" s="301"/>
      <x:c r="F14" s="301"/>
      <x:c r="G14" s="301"/>
    </x:row>
    <x:row r="15" ht="34" customHeight="1">
      <x:c r="A15" s="192"/>
      <x:c r="B15" s="303" t="str">
        <x:v>HISTORICAL ONLY — chronology and audit, not current-state control</x:v>
      </x:c>
      <x:c r="C15" s="303"/>
      <x:c r="D15" s="303"/>
      <x:c r="E15" s="303"/>
      <x:c r="F15" s="303"/>
      <x:c r="G15" s="303"/>
      <x:c r="H15" s="192"/>
    </x:row>
    <x:row r="16" ht="32" customHeight="1">
      <x:c r="C16" s="303"/>
      <x:c r="D16" s="303"/>
      <x:c r="E16" s="303"/>
      <x:c r="F16" s="303"/>
    </x:row>
    <x:row r="17" ht="30" customHeight="1">
      <x:c r="A17" s="228"/>
      <x:c r="B17" s="228"/>
      <x:c r="C17" s="228"/>
      <x:c r="D17" s="228"/>
      <x:c r="E17" s="228"/>
      <x:c r="F17" s="228"/>
      <x:c r="G17" s="228"/>
      <x:c r="H17" s="228"/>
    </x:row>
    <x:row r="18" ht="38" customHeight="1">
      <x:c r="A18" s="276" t="str">
        <x:v>Interpretation: the three clocks combine into Evidence Pressure. A confirmed material event overrides the score and produces Superseded. Historical Only preserves the record outside the active decision path.</x:v>
      </x:c>
      <x:c r="B18" s="276"/>
      <x:c r="C18" s="276"/>
      <x:c r="D18" s="276"/>
      <x:c r="E18" s="276"/>
      <x:c r="F18" s="276"/>
      <x:c r="G18" s="276"/>
      <x:c r="H18" s="276"/>
    </x:row>
    <x:row r="20" ht="28" customHeight="1">
      <x:c r="A20" s="311" t="str">
        <x:v>Boundary: transparent governance support, not an independently calibrated probability or predictor.</x:v>
      </x:c>
      <x:c r="B20" s="311"/>
      <x:c r="C20" s="311"/>
      <x:c r="D20" s="311"/>
      <x:c r="E20" s="311"/>
      <x:c r="F20" s="311"/>
      <x:c r="G20" s="311"/>
      <x:c r="H20" s="311"/>
    </x:row>
  </x:sheetData>
  <x:mergeCells>
    <x:mergeCell ref="A1:H1"/>
    <x:mergeCell ref="D3:E4"/>
    <x:mergeCell ref="A6:C7"/>
    <x:mergeCell ref="F6:H7"/>
    <x:mergeCell ref="D6:E8"/>
    <x:mergeCell ref="D5:E5"/>
    <x:mergeCell ref="D9:E9"/>
    <x:mergeCell ref="A11:B12"/>
    <x:mergeCell ref="C11:D12"/>
    <x:mergeCell ref="E11:F12"/>
    <x:mergeCell ref="G11:H12"/>
    <x:mergeCell ref="A13:H13"/>
    <x:mergeCell ref="A17:H17"/>
    <x:mergeCell ref="A10:H10"/>
    <x:mergeCell ref="B14:G14"/>
    <x:mergeCell ref="A18:H18"/>
    <x:mergeCell ref="A20:H20"/>
    <x:mergeCell ref="B15:G15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50" hidden="0" customWidth="1"/>
    <x:col min="3" max="3" width="3" hidden="0" customWidth="1"/>
    <x:col min="4" max="4" width="22" hidden="0" customWidth="1"/>
    <x:col min="5" max="5" width="38" hidden="0" customWidth="1"/>
    <x:col min="6" max="6" width="38" hidden="0" customWidth="1"/>
    <x:col min="7" max="7" width="42" hidden="0" customWidth="1"/>
    <x:col min="8" max="8" width="42" hidden="0" customWidth="1"/>
  </x:cols>
  <x:sheetData>
    <x:row r="1">
      <x:c r="A1" s="266" t="str">
        <x:v>HOW OLD IS COMPETITOR DATA? — EDITORIAL QUICK START V1.4.0</x:v>
      </x:c>
      <x:c r="B1" s="266"/>
      <x:c r="C1" s="266"/>
      <x:c r="D1" s="266"/>
      <x:c r="E1" s="266"/>
      <x:c r="F1" s="266"/>
      <x:c r="G1" s="266"/>
      <x:c r="H1" s="266"/>
    </x:row>
    <x:row r="3">
      <x:c r="A3" s="271" t="str">
        <x:v>Question</x:v>
      </x:c>
      <x:c r="B3" s="271" t="str">
        <x:v>Practical answer</x:v>
      </x:c>
      <x:c r="D3" s="272" t="str">
        <x:v>THREE HUMAN EXAMPLES</x:v>
      </x:c>
      <x:c r="E3" s="272"/>
      <x:c r="F3" s="272"/>
      <x:c r="G3" s="272"/>
      <x:c r="H3" s="272"/>
    </x:row>
    <x:row r="4">
      <x:c r="A4" s="272" t="str">
        <x:v>When is evidence too old?</x:v>
      </x:c>
      <x:c r="B4" s="20" t="str">
        <x:v>When it can no longer support the exact claim, context, and decision being made now.</x:v>
      </x:c>
      <x:c r="D4" s="271" t="str">
        <x:v>Evidence type</x:v>
      </x:c>
      <x:c r="E4" s="271" t="str">
        <x:v>Original observation</x:v>
      </x:c>
      <x:c r="F4" s="271" t="str">
        <x:v>Change</x:v>
      </x:c>
      <x:c r="G4" s="271" t="str">
        <x:v>Decision risk</x:v>
      </x:c>
      <x:c r="H4" s="271" t="str">
        <x:v>Required response</x:v>
      </x:c>
    </x:row>
    <x:row r="5">
      <x:c r="A5" s="272" t="str">
        <x:v>What should I check first?</x:v>
      </x:c>
      <x:c r="B5" s="20" t="str">
        <x:v>What changed in the product, pricing, ownership, market, search surface, or decision context since observation.</x:v>
      </x:c>
      <x:c r="D5" s="20" t="str">
        <x:v>Pricing</x:v>
      </x:c>
      <x:c r="E5" s="20" t="str">
        <x:v>A competitor offered a fixed package last month.</x:v>
      </x:c>
      <x:c r="F5" s="20" t="str">
        <x:v>Limits, bundles, or discounts changed.</x:v>
      </x:c>
      <x:c r="G5" s="20" t="str">
        <x:v>The old screenshot cannot authorize today’s pricing comparison.</x:v>
      </x:c>
      <x:c r="H5" s="20" t="str">
        <x:v>Verify the live pricing and preserve the dated screenshot.</x:v>
      </x:c>
    </x:row>
    <x:row r="6">
      <x:c r="A6" s="272" t="str">
        <x:v>Does old mean false?</x:v>
      </x:c>
      <x:c r="B6" s="20" t="str">
        <x:v>No. A record can remain historically accurate while becoming too narrow for a current decision.</x:v>
      </x:c>
      <x:c r="D6" s="20" t="str">
        <x:v>SERP / AI surface</x:v>
      </x:c>
      <x:c r="E6" s="20" t="str">
        <x:v>January results shaped a content plan.</x:v>
      </x:c>
      <x:c r="F6" s="20" t="str">
        <x:v>An AI Overview and different competitors appeared by June.</x:v>
      </x:c>
      <x:c r="G6" s="20" t="str">
        <x:v>The old result sample cannot authorize the same current investment.</x:v>
      </x:c>
      <x:c r="H6" s="20" t="str">
        <x:v>Replay the query with date, device, location, and features recorded.</x:v>
      </x:c>
    </x:row>
    <x:row r="7">
      <x:c r="A7" s="272" t="str">
        <x:v>How often should I refresh?</x:v>
      </x:c>
      <x:c r="B7" s="20" t="str">
        <x:v>Use scheduled review points plus event triggers; no single monthly or quarterly rule fits every evidence type.</x:v>
      </x:c>
      <x:c r="D7" s="20" t="str">
        <x:v>Ownership</x:v>
      </x:c>
      <x:c r="E7" s="20" t="str">
        <x:v>A company was classified as independent.</x:v>
      </x:c>
      <x:c r="F7" s="20" t="str">
        <x:v>An acquisition was announced and later completed.</x:v>
      </x:c>
      <x:c r="G7" s="20" t="str">
        <x:v>The old competitor category became uncertain and then superseded.</x:v>
      </x:c>
      <x:c r="H7" s="20" t="str">
        <x:v>Revalidate at announcement; replace the current classification at completion.</x:v>
      </x:c>
    </x:row>
    <x:row r="8">
      <x:c r="A8" s="272" t="str">
        <x:v>What are the three main tools?</x:v>
      </x:c>
      <x:c r="B8" s="20" t="str">
        <x:v>Three Clocks, Five Lifecycle States, and the Evidence Passport.</x:v>
      </x:c>
    </x:row>
    <x:row r="10">
      <x:c r="A10" s="272" t="str">
        <x:v>30-SECOND DECISION PATH</x:v>
      </x:c>
      <x:c r="B10" s="272"/>
      <x:c r="C10" s="272"/>
      <x:c r="D10" s="272"/>
      <x:c r="E10" s="272"/>
      <x:c r="F10" s="272"/>
      <x:c r="G10" s="272"/>
      <x:c r="H10" s="272"/>
    </x:row>
    <x:row r="11">
      <x:c r="A11" s="271" t="str">
        <x:v>Step</x:v>
      </x:c>
      <x:c r="B11" s="271" t="str">
        <x:v>Action</x:v>
      </x:c>
      <x:c r="C11" s="271" t="str">
        <x:v>Question</x:v>
      </x:c>
      <x:c r="D11" s="271" t="str">
        <x:v>Output</x:v>
      </x:c>
      <x:c r="E11" s="271" t="str">
        <x:v>Owner</x:v>
      </x:c>
      <x:c r="F11" s="271" t="str">
        <x:v>Record</x:v>
      </x:c>
      <x:c r="G11" s="271" t="str">
        <x:v>Target</x:v>
      </x:c>
      <x:c r="H11" s="271" t="str">
        <x:v>Escalation</x:v>
      </x:c>
    </x:row>
    <x:row r="12">
      <x:c r="A12" s="20" t="n">
        <x:v>1</x:v>
      </x:c>
      <x:c r="B12" s="20" t="str">
        <x:v>Name the claim</x:v>
      </x:c>
      <x:c r="C12" s="20" t="str">
        <x:v>What exact proposition may affect the decision?</x:v>
      </x:c>
      <x:c r="D12" s="20" t="str">
        <x:v>One narrow claim</x:v>
      </x:c>
      <x:c r="E12" s="20" t="str">
        <x:v>Analyst</x:v>
      </x:c>
      <x:c r="F12" s="20" t="str">
        <x:v>Evidence Register</x:v>
      </x:c>
      <x:c r="G12" s="20" t="str">
        <x:v>&lt; 5 sec</x:v>
      </x:c>
      <x:c r="H12" s="20" t="str">
        <x:v>Rewrite vague claims</x:v>
      </x:c>
    </x:row>
    <x:row r="13">
      <x:c r="A13" s="20" t="n">
        <x:v>2</x:v>
      </x:c>
      <x:c r="B13" s="20" t="str">
        <x:v>Run the Three Clocks</x:v>
      </x:c>
      <x:c r="C13" s="20" t="str">
        <x:v>Observation age, volatility, and decision distance?</x:v>
      </x:c>
      <x:c r="D13" s="20" t="str">
        <x:v>Evidence pressure</x:v>
      </x:c>
      <x:c r="E13" s="20" t="str">
        <x:v>Analyst</x:v>
      </x:c>
      <x:c r="F13" s="20" t="str">
        <x:v>Guided Check</x:v>
      </x:c>
      <x:c r="G13" s="20" t="str">
        <x:v>&lt; 10 sec</x:v>
      </x:c>
      <x:c r="H13" s="20" t="str">
        <x:v>Search for a superseding event</x:v>
      </x:c>
    </x:row>
    <x:row r="14">
      <x:c r="A14" s="20" t="n">
        <x:v>3</x:v>
      </x:c>
      <x:c r="B14" s="20" t="str">
        <x:v>Assign permitted use</x:v>
      </x:c>
      <x:c r="C14" s="20" t="str">
        <x:v>Current, Time-Exposed, Revalidate, Superseded, or Historical Only?</x:v>
      </x:c>
      <x:c r="D14" s="20" t="str">
        <x:v>State + next action</x:v>
      </x:c>
      <x:c r="E14" s="20" t="str">
        <x:v>Reviewer</x:v>
      </x:c>
      <x:c r="F14" s="20" t="str">
        <x:v>Evidence Passport</x:v>
      </x:c>
      <x:c r="G14" s="20" t="str">
        <x:v>&lt; 15 sec</x:v>
      </x:c>
      <x:c r="H14" s="20" t="str">
        <x:v>Pause unresolved material decisions</x:v>
      </x:c>
    </x:row>
    <x:row r="16">
      <x:c r="A16" s="276" t="str">
        <x:v>Canonical principle: Age and reliability answer different questions.</x:v>
      </x:c>
      <x:c r="B16" s="276"/>
      <x:c r="C16" s="276"/>
      <x:c r="D16" s="276"/>
      <x:c r="E16" s="276"/>
      <x:c r="F16" s="276"/>
      <x:c r="G16" s="276"/>
      <x:c r="H16" s="276"/>
    </x:row>
  </x:sheetData>
  <x:mergeCells>
    <x:mergeCell ref="A1:H1"/>
    <x:mergeCell ref="D3:H3"/>
    <x:mergeCell ref="A10:H10"/>
    <x:mergeCell ref="A16:H16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44" hidden="0" customWidth="1"/>
    <x:col min="3" max="3" width="22" hidden="0" customWidth="1"/>
    <x:col min="4" max="4" width="48" hidden="0" customWidth="1"/>
    <x:col min="5" max="5" width="46" hidden="0" customWidth="1"/>
    <x:col min="6" max="6" width="24" hidden="0" customWidth="1"/>
    <x:col min="7" max="7" width="38" hidden="0" customWidth="1"/>
    <x:col min="8" max="8" width="68" hidden="0" customWidth="1"/>
  </x:cols>
  <x:sheetData>
    <x:row r="1">
      <x:c r="A1" s="266" t="str">
        <x:v>SEMRUSH / ADOBE CASE TRANSITION MAP V1.4.0</x:v>
      </x:c>
      <x:c r="B1" s="266"/>
      <x:c r="C1" s="266"/>
      <x:c r="D1" s="266"/>
      <x:c r="E1" s="266"/>
      <x:c r="F1" s="266"/>
      <x:c r="G1" s="266"/>
      <x:c r="H1" s="266"/>
    </x:row>
    <x:row r="3">
      <x:c r="A3" s="271" t="str">
        <x:v>Date</x:v>
      </x:c>
      <x:c r="B3" s="271" t="str">
        <x:v>Documented event</x:v>
      </x:c>
      <x:c r="C3" s="271" t="str">
        <x:v>Original record state</x:v>
      </x:c>
      <x:c r="D3" s="271" t="str">
        <x:v>Why exposure changed</x:v>
      </x:c>
      <x:c r="E3" s="271" t="str">
        <x:v>Required decision</x:v>
      </x:c>
      <x:c r="F3" s="271" t="str">
        <x:v>Resulting state</x:v>
      </x:c>
      <x:c r="G3" s="271" t="str">
        <x:v>Current controlling record</x:v>
      </x:c>
      <x:c r="H3" s="271" t="str">
        <x:v>Source URL</x:v>
      </x:c>
    </x:row>
    <x:row r="4">
      <x:c r="A4" s="20" t="str">
        <x:v>2025-02</x:v>
      </x:c>
      <x:c r="B4" s="20" t="str">
        <x:v>Original independent-company competitor record</x:v>
      </x:c>
      <x:c r="C4" s="278" t="str">
        <x:v>Current</x:v>
      </x:c>
      <x:c r="D4" s="278" t="str">
        <x:v>Context matched the observation.</x:v>
      </x:c>
      <x:c r="E4" s="278" t="str">
        <x:v>Use inside stated scope and set review triggers.</x:v>
      </x:c>
      <x:c r="F4" s="278" t="str">
        <x:v>Current</x:v>
      </x:c>
      <x:c r="G4" s="20" t="str">
        <x:v>February 2025 record</x:v>
      </x:c>
      <x:c r="H4" s="20" t="str"/>
    </x:row>
    <x:row r="5">
      <x:c r="A5" s="20" t="str">
        <x:v>2025-03 to 2025-10</x:v>
      </x:c>
      <x:c r="B5" s="20" t="str">
        <x:v>AI Toolkit and Semrush One expanded product scope</x:v>
      </x:c>
      <x:c r="C5" s="280" t="str">
        <x:v>Current</x:v>
      </x:c>
      <x:c r="D5" s="280" t="str">
        <x:v>The relevant comparison widened beyond conventional SEO tooling.</x:v>
      </x:c>
      <x:c r="E5" s="280" t="str">
        <x:v>Search for contradiction and update product-scope evidence.</x:v>
      </x:c>
      <x:c r="F5" s="280" t="str">
        <x:v>Time-Exposed</x:v>
      </x:c>
      <x:c r="G5" s="20" t="str">
        <x:v>Original record remains historical evidence</x:v>
      </x:c>
      <x:c r="H5" s="20" t="str">
        <x:v>https://www.semrush.com/news/431700-semrush-launches-semrush-one-empowering-marketers-to-win-every-search-in-the-ai-era/</x:v>
      </x:c>
    </x:row>
    <x:row r="6">
      <x:c r="A6" s="20" t="str">
        <x:v>2025-11-19</x:v>
      </x:c>
      <x:c r="B6" s="20" t="str">
        <x:v>Adobe announced an agreement to acquire Semrush</x:v>
      </x:c>
      <x:c r="C6" s="282" t="str">
        <x:v>Time-Exposed</x:v>
      </x:c>
      <x:c r="D6" s="282" t="str">
        <x:v>Ownership and ecosystem assumptions became uncertain.</x:v>
      </x:c>
      <x:c r="E6" s="282" t="str">
        <x:v>Pause current ownership classification and reconstruct chronology.</x:v>
      </x:c>
      <x:c r="F6" s="282" t="str">
        <x:v>Revalidate</x:v>
      </x:c>
      <x:c r="G6" s="20" t="str">
        <x:v>Announcement record plus original evidence</x:v>
      </x:c>
      <x:c r="H6" s="20" t="str">
        <x:v>https://news.adobe.com/news/2025/11/adobe-to-acquire-semrush</x:v>
      </x:c>
    </x:row>
    <x:row r="7">
      <x:c r="A7" s="20" t="str">
        <x:v>2026-04-28</x:v>
      </x:c>
      <x:c r="B7" s="20" t="str">
        <x:v>Adobe completed the acquisition</x:v>
      </x:c>
      <x:c r="C7" s="284" t="str">
        <x:v>Revalidate</x:v>
      </x:c>
      <x:c r="D7" s="284" t="str">
        <x:v>Semrush was no longer an independent company.</x:v>
      </x:c>
      <x:c r="E7" s="284" t="str">
        <x:v>Replace the current ownership classification and link the old record.</x:v>
      </x:c>
      <x:c r="F7" s="284" t="str">
        <x:v>Superseded</x:v>
      </x:c>
      <x:c r="G7" s="20" t="str">
        <x:v>Acquisition-completion evidence</x:v>
      </x:c>
      <x:c r="H7" s="20" t="str">
        <x:v>https://news.adobe.com/news/2026/04/adobe-completes-semrush-acquisition</x:v>
      </x:c>
    </x:row>
    <x:row r="8">
      <x:c r="A8" s="20" t="str">
        <x:v>2026-06-17</x:v>
      </x:c>
      <x:c r="B8" s="20" t="str">
        <x:v>Adobe Brand Visibility incorporated Semrush capabilities</x:v>
      </x:c>
      <x:c r="C8" s="278" t="str">
        <x:v>Superseded</x:v>
      </x:c>
      <x:c r="D8" s="278" t="str">
        <x:v>The current competitive unit extended into a broader Adobe offer.</x:v>
      </x:c>
      <x:c r="E8" s="278" t="str">
        <x:v>Use the updated product and ecosystem record for current comparison.</x:v>
      </x:c>
      <x:c r="F8" s="278" t="str">
        <x:v>Replacement becomes Current</x:v>
      </x:c>
      <x:c r="G8" s="20" t="str">
        <x:v>June 2026 replacement record</x:v>
      </x:c>
      <x:c r="H8" s="20" t="str">
        <x:v>https://www.semrush.com/news/462048-introducing-adobe-brand-visibility-a-unified-solution-for-the-ai-search-era/</x:v>
      </x:c>
    </x:row>
    <x:row r="9">
      <x:c r="A9" s="20" t="str">
        <x:v>Archive layer</x:v>
      </x:c>
      <x:c r="B9" s="20" t="str">
        <x:v>February 2025 record preserved</x:v>
      </x:c>
      <x:c r="C9" s="286" t="str">
        <x:v>Superseded</x:v>
      </x:c>
      <x:c r="D9" s="286" t="str">
        <x:v>Historical accuracy remains useful for chronology and audit.</x:v>
      </x:c>
      <x:c r="E9" s="286" t="str">
        <x:v>Prevent the old record from controlling current-state wording.</x:v>
      </x:c>
      <x:c r="F9" s="286" t="str">
        <x:v>Historical Only</x:v>
      </x:c>
      <x:c r="G9" s="20" t="str">
        <x:v>Replacement record controls current decisions</x:v>
      </x:c>
      <x:c r="H9" s="20" t="str"/>
    </x:row>
  </x:sheetData>
  <x:mergeCells>
    <x:mergeCell ref="A1:H1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4" hidden="0" customWidth="1"/>
    <x:col min="3" max="3" width="42" hidden="0" customWidth="1"/>
    <x:col min="4" max="4" width="42" hidden="0" customWidth="1"/>
    <x:col min="5" max="5" width="48" hidden="0" customWidth="1"/>
    <x:col min="6" max="6" width="46" hidden="0" customWidth="1"/>
    <x:col min="7" max="7" width="42" hidden="0" customWidth="1"/>
  </x:cols>
  <x:sheetData>
    <x:row r="1">
      <x:c r="A1" s="266" t="str">
        <x:v>EVIDENCE-TYPE REVALIDATION MATRIX V1.4.0</x:v>
      </x:c>
      <x:c r="B1" s="266"/>
      <x:c r="C1" s="266"/>
      <x:c r="D1" s="266"/>
      <x:c r="E1" s="266"/>
      <x:c r="F1" s="266"/>
      <x:c r="G1" s="266"/>
    </x:row>
    <x:row r="3">
      <x:c r="A3" s="271" t="str">
        <x:v>Evidence type</x:v>
      </x:c>
      <x:c r="B3" s="271" t="str">
        <x:v>Typical decay mechanism</x:v>
      </x:c>
      <x:c r="C3" s="271" t="str">
        <x:v>Scheduled review</x:v>
      </x:c>
      <x:c r="D3" s="271" t="str">
        <x:v>Event trigger</x:v>
      </x:c>
      <x:c r="E3" s="271" t="str">
        <x:v>Direct revalidation action</x:v>
      </x:c>
      <x:c r="F3" s="271" t="str">
        <x:v>Permitted use while exposed</x:v>
      </x:c>
      <x:c r="G3" s="271" t="str">
        <x:v>Boundary</x:v>
      </x:c>
    </x:row>
    <x:row r="4">
      <x:c r="A4" s="20" t="str">
        <x:v>SERP composition</x:v>
      </x:c>
      <x:c r="B4" s="20" t="str">
        <x:v>Rankings, features, AI answers, and visible competitors change.</x:v>
      </x:c>
      <x:c r="C4" s="20" t="str">
        <x:v>Replay before material content investment and at the agreed campaign checkpoint.</x:v>
      </x:c>
      <x:c r="D4" s="20" t="str">
        <x:v>AI Overview, result-feature, ranking, or competitor-set change.</x:v>
      </x:c>
      <x:c r="E4" s="20" t="str">
        <x:v>Re-run the query with date, location, device, language, and feature capture.</x:v>
      </x:c>
      <x:c r="F4" s="20" t="str">
        <x:v>Time-Exposed only after contradiction search; Revalidate when the decision depends on current composition.</x:v>
      </x:c>
      <x:c r="G4" s="20" t="str">
        <x:v>No universal expiry period.</x:v>
      </x:c>
    </x:row>
    <x:row r="5">
      <x:c r="A5" s="20" t="str">
        <x:v>Pricing and packaging</x:v>
      </x:c>
      <x:c r="B5" s="20" t="str">
        <x:v>Plans, limits, bundles, and discounts change.</x:v>
      </x:c>
      <x:c r="C5" s="20" t="str">
        <x:v>Verify close to any pricing, sales, or positioning decision.</x:v>
      </x:c>
      <x:c r="D5" s="20" t="str">
        <x:v>Launch, packaging revision, promotion, or pricing-page change.</x:v>
      </x:c>
      <x:c r="E5" s="20" t="str">
        <x:v>Review the primary pricing source and preserve the dated version.</x:v>
      </x:c>
      <x:c r="F5" s="20" t="str">
        <x:v>Historical comparison with date; do not present as current without verification.</x:v>
      </x:c>
      <x:c r="G5" s="20" t="str">
        <x:v>Displayed price does not prove realized customer cost.</x:v>
      </x:c>
    </x:row>
    <x:row r="6">
      <x:c r="A6" s="20" t="str">
        <x:v>Product capability</x:v>
      </x:c>
      <x:c r="B6" s="20" t="str">
        <x:v>Features launch, move between plans, integrate, or retire.</x:v>
      </x:c>
      <x:c r="C6" s="20" t="str">
        <x:v>Review before capability comparison or roadmap recommendation.</x:v>
      </x:c>
      <x:c r="D6" s="20" t="str">
        <x:v>Release note, product announcement, removal, acquisition, or integration.</x:v>
      </x:c>
      <x:c r="E6" s="20" t="str">
        <x:v>Use primary product documentation and direct observation where available.</x:v>
      </x:c>
      <x:c r="F6" s="20" t="str">
        <x:v>Narrow claims to the observed version and date.</x:v>
      </x:c>
      <x:c r="G6" s="20" t="str">
        <x:v>Announcement does not prove quality or adoption.</x:v>
      </x:c>
    </x:row>
    <x:row r="7">
      <x:c r="A7" s="20" t="str">
        <x:v>Ownership and corporate status</x:v>
      </x:c>
      <x:c r="B7" s="20" t="str">
        <x:v>Acquisitions, mergers, restructures, and spin-outs alter the comparison unit.</x:v>
      </x:c>
      <x:c r="C7" s="20" t="str">
        <x:v>Review before market-category, ownership, or ecosystem decisions.</x:v>
      </x:c>
      <x:c r="D7" s="20" t="str">
        <x:v>Transaction announcement, approval, completion, or restructuring.</x:v>
      </x:c>
      <x:c r="E7" s="20" t="str">
        <x:v>Use corporate filings or direct company announcements and separate announced from completed.</x:v>
      </x:c>
      <x:c r="F7" s="20" t="str">
        <x:v>State the dated status only.</x:v>
      </x:c>
      <x:c r="G7" s="20" t="str">
        <x:v>Announcement and completion are different events.</x:v>
      </x:c>
    </x:row>
    <x:row r="8">
      <x:c r="A8" s="20" t="str">
        <x:v>Traffic and visibility estimates</x:v>
      </x:c>
      <x:c r="B8" s="20" t="str">
        <x:v>Provider models, panels, coverage, and the observed market change.</x:v>
      </x:c>
      <x:c r="C8" s="20" t="str">
        <x:v>Capture provider, date, geography, and model context for every decision.</x:v>
      </x:c>
      <x:c r="D8" s="20" t="str">
        <x:v>Provider methodology revision, major product change, or market disruption.</x:v>
      </x:c>
      <x:c r="E8" s="20" t="str">
        <x:v>Repeat the estimate using the same provider and record comparability limits.</x:v>
      </x:c>
      <x:c r="F8" s="20" t="str">
        <x:v>Directional, dated use only.</x:v>
      </x:c>
      <x:c r="G8" s="20" t="str">
        <x:v>Estimate is not verified first-party traffic.</x:v>
      </x:c>
    </x:row>
    <x:row r="9">
      <x:c r="A9" s="20" t="str">
        <x:v>Messaging and positioning</x:v>
      </x:c>
      <x:c r="B9" s="20" t="str">
        <x:v>Homepages, campaigns, audiences, and value propositions change.</x:v>
      </x:c>
      <x:c r="C9" s="20" t="str">
        <x:v>Review before positioning or content-brief approval.</x:v>
      </x:c>
      <x:c r="D9" s="20" t="str">
        <x:v>Rebrand, campaign launch, product launch, or new audience page.</x:v>
      </x:c>
      <x:c r="E9" s="20" t="str">
        <x:v>Capture the live primary page and relevant campaign context.</x:v>
      </x:c>
      <x:c r="F9" s="20" t="str">
        <x:v>Historical wording may support chronology, not current positioning.</x:v>
      </x:c>
      <x:c r="G9" s="20" t="str">
        <x:v>One page may not represent the full market message.</x:v>
      </x:c>
    </x:row>
    <x:row r="10">
      <x:c r="A10" s="20" t="str">
        <x:v>Technology and implementation</x:v>
      </x:c>
      <x:c r="B10" s="20" t="str">
        <x:v>Stacks, integrations, tags, and delivery choices change.</x:v>
      </x:c>
      <x:c r="C10" s="20" t="str">
        <x:v>Review before technical comparison or implementation recommendation.</x:v>
      </x:c>
      <x:c r="D10" s="20" t="str">
        <x:v>Migration, redesign, platform announcement, or detectable stack change.</x:v>
      </x:c>
      <x:c r="E10" s="20" t="str">
        <x:v>Repeat direct technical observation and record uncertainty.</x:v>
      </x:c>
      <x:c r="F10" s="20" t="str">
        <x:v>Treat indirect detection as conditional evidence.</x:v>
      </x:c>
      <x:c r="G10" s="20" t="str">
        <x:v>Detection tools can be incomplete or wrong.</x:v>
      </x:c>
    </x:row>
    <x:row r="11">
      <x:c r="A11" s="20" t="str">
        <x:v>Market category and competitor role</x:v>
      </x:c>
      <x:c r="B11" s="20" t="str">
        <x:v>Substitutes, adjacent offers, ownership, and product scope change.</x:v>
      </x:c>
      <x:c r="C11" s="20" t="str">
        <x:v>Review before competitor inclusion or exclusion decisions.</x:v>
      </x:c>
      <x:c r="D11" s="20" t="str">
        <x:v>Acquisition, bundled offer, category entry, product expansion, or route-to-market change.</x:v>
      </x:c>
      <x:c r="E11" s="20" t="str">
        <x:v>Rebuild the claim from current product, ownership, and audience evidence.</x:v>
      </x:c>
      <x:c r="F11" s="20" t="str">
        <x:v>Preserve previous classification as a dated record.</x:v>
      </x:c>
      <x:c r="G11" s="20" t="str">
        <x:v>Category membership depends on the decision context.</x:v>
      </x:c>
    </x:row>
  </x:sheetData>
  <x:mergeCells>
    <x:mergeCell ref="A1:G1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62" hidden="0" customWidth="1"/>
    <x:col min="3" max="3" width="48" hidden="0" customWidth="1"/>
    <x:col min="4" max="4" width="3" hidden="0" customWidth="1"/>
    <x:col min="5" max="5" width="42" hidden="0" customWidth="1"/>
    <x:col min="6" max="6" width="62" hidden="0" customWidth="1"/>
  </x:cols>
  <x:sheetData>
    <x:row r="1">
      <x:c r="A1" s="266" t="str">
        <x:v>PRACTICAL FAQ AND REFRESH CADENCE V1.4.0</x:v>
      </x:c>
      <x:c r="B1" s="266"/>
      <x:c r="C1" s="266"/>
      <x:c r="D1" s="266"/>
      <x:c r="E1" s="266"/>
      <x:c r="F1" s="266"/>
    </x:row>
    <x:row r="3">
      <x:c r="A3" s="272" t="str">
        <x:v>SEARCH-INTENT FAQ</x:v>
      </x:c>
      <x:c r="B3" s="272"/>
      <x:c r="C3" s="272"/>
      <x:c r="E3" s="271" t="str">
        <x:v>Evidence condition</x:v>
      </x:c>
      <x:c r="F3" s="271" t="str">
        <x:v>Suggested cadence / trigger</x:v>
      </x:c>
    </x:row>
    <x:row r="4">
      <x:c r="A4" s="20" t="str">
        <x:v>How old is too old for SEO competitor data?</x:v>
      </x:c>
      <x:c r="B4" s="20" t="str">
        <x:v>There is no universal age. Data is too old when a material change, review trigger, or changed decision context means the record can no longer support the current claim.</x:v>
      </x:c>
      <x:c r="C4" s="20" t="str">
        <x:v>Run a query replay or direct source review when the decision depends on the present state.</x:v>
      </x:c>
      <x:c r="E4" s="20" t="str">
        <x:v>Fast-changing SERP, pricing, campaign, or launch evidence</x:v>
      </x:c>
      <x:c r="F4" s="20" t="str">
        <x:v>Check close to the decision; use event alerts and repeat before material execution.</x:v>
      </x:c>
    </x:row>
    <x:row r="5">
      <x:c r="A5" s="20" t="str">
        <x:v>Should competitor analysis be updated monthly or quarterly?</x:v>
      </x:c>
      <x:c r="B5" s="20" t="str">
        <x:v>Use a schedule only as a backstop. Volatile evidence such as SERPs, pricing, campaigns, and launches also needs event-triggered review.</x:v>
      </x:c>
      <x:c r="C5" s="20" t="str">
        <x:v>Set review points by evidence type and decision importance.</x:v>
      </x:c>
      <x:c r="E5" s="20" t="str">
        <x:v>Moderately changing product, positioning, or partnership evidence</x:v>
      </x:c>
      <x:c r="F5" s="20" t="str">
        <x:v>Use a scheduled checkpoint plus launch, release, or announcement triggers.</x:v>
      </x:c>
    </x:row>
    <x:row r="6">
      <x:c r="A6" s="20" t="str">
        <x:v>Is a recent webpage automatically fresh evidence?</x:v>
      </x:c>
      <x:c r="B6" s="20" t="str">
        <x:v>No. A recently published or updated page can still be indirect, promotional, incomplete, or mismatched to the claim.</x:v>
      </x:c>
      <x:c r="C6" s="20" t="str">
        <x:v>Evaluate freshness and reliability separately.</x:v>
      </x:c>
      <x:c r="E6" s="20" t="str">
        <x:v>Slow-changing ownership, legal, or structural evidence</x:v>
      </x:c>
      <x:c r="F6" s="20" t="str">
        <x:v>Review at the decision point and whenever a transaction or restructuring event occurs.</x:v>
      </x:c>
    </x:row>
    <x:row r="7">
      <x:c r="A7" s="20" t="str">
        <x:v>Should superseded evidence be deleted?</x:v>
      </x:c>
      <x:c r="B7" s="20" t="str">
        <x:v>No. Preserve it with its date, context, source, replacement link, and permitted historical use.</x:v>
      </x:c>
      <x:c r="C7" s="20" t="str">
        <x:v>Move it to the archive layer rather than letting it control current wording.</x:v>
      </x:c>
      <x:c r="E7" s="20" t="str">
        <x:v>Historical chronology</x:v>
      </x:c>
      <x:c r="F7" s="20" t="str">
        <x:v>Do not refresh merely to keep it “current”; preserve the original date and link any superseding record.</x:v>
      </x:c>
    </x:row>
    <x:row r="8">
      <x:c r="A8" s="20" t="str">
        <x:v>How does this differ from a reliability assessment?</x:v>
      </x:c>
      <x:c r="B8" s="20" t="str">
        <x:v>Evidence age asks whether the record still fits the current time and decision. Reliability asks whether the source and method were dependable enough in the first place.</x:v>
      </x:c>
      <x:c r="C8" s="20" t="str">
        <x:v>A record can be recent but unreliable, or reliable but too old for the current decision.</x:v>
      </x:c>
    </x:row>
  </x:sheetData>
  <x:mergeCells>
    <x:mergeCell ref="A1:F1"/>
    <x:mergeCell ref="A3:C3"/>
  </x:mergeCells>
  <x:pageMargins left="0.7" right="0.7" top="0.75" bottom="0.75" header="0.3" footer="0.3"/>
</x:worksheet>
</file>