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baldg\Downloads\NEW DOwnloads\A45\_A45_INSTALL_V112_20260813_104134\"/>
    </mc:Choice>
  </mc:AlternateContent>
  <xr:revisionPtr revIDLastSave="0" documentId="8_{1B3229A3-0C8A-4FE2-B929-1B724EB399C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TART" sheetId="1" r:id="rId1"/>
    <sheet name="DECIDE" sheetId="2" r:id="rId2"/>
    <sheet name="EVIDENCE" sheetId="3" r:id="rId3"/>
    <sheet name="MANAGE MANY" sheetId="4" r:id="rId4"/>
    <sheet name="SHARE" sheetId="5" r:id="rId5"/>
  </sheets>
  <calcPr calcId="191029"/>
</workbook>
</file>

<file path=xl/calcChain.xml><?xml version="1.0" encoding="utf-8"?>
<calcChain xmlns="http://schemas.openxmlformats.org/spreadsheetml/2006/main">
  <c r="B23" i="5" l="1"/>
  <c r="B22" i="5"/>
  <c r="B21" i="5"/>
  <c r="B20" i="5"/>
  <c r="C17" i="5"/>
  <c r="C16" i="5"/>
  <c r="C15" i="5"/>
  <c r="B3" i="5"/>
  <c r="B17" i="2"/>
  <c r="B11" i="5" s="1"/>
  <c r="B16" i="2"/>
  <c r="B9" i="5" s="1"/>
  <c r="B15" i="2"/>
  <c r="B7" i="5" s="1"/>
  <c r="B14" i="2"/>
  <c r="B5" i="5" s="1"/>
  <c r="B12" i="2"/>
  <c r="B13" i="2" s="1"/>
  <c r="I10" i="2"/>
  <c r="J10" i="2" s="1"/>
  <c r="D17" i="5" s="1"/>
  <c r="I9" i="2"/>
  <c r="O9" i="2" s="1"/>
  <c r="I8" i="2"/>
  <c r="O8" i="2" s="1"/>
  <c r="B15" i="5" l="1"/>
  <c r="B16" i="5"/>
  <c r="O10" i="2"/>
  <c r="B24" i="5"/>
  <c r="J8" i="2"/>
  <c r="D15" i="5" s="1"/>
  <c r="B17" i="5"/>
  <c r="J9" i="2"/>
  <c r="D16" i="5" s="1"/>
</calcChain>
</file>

<file path=xl/sharedStrings.xml><?xml version="1.0" encoding="utf-8"?>
<sst xmlns="http://schemas.openxmlformats.org/spreadsheetml/2006/main" count="101" uniqueCount="82">
  <si>
    <t>SEO Budget Allocation Model</t>
  </si>
  <si>
    <t>Purpose</t>
  </si>
  <si>
    <t>Use this workbook to decide where the next meaningful SEO budget tranche should go across Technical SEO, Content and Authority. It does not prescribe a universal percentage split. It separates Decision State, Evidence Quality and Record Completeness, keeps blank inputs neutral, and fails closed on unsupported controlled values.</t>
  </si>
  <si>
    <t>Step</t>
  </si>
  <si>
    <t>Sheet</t>
  </si>
  <si>
    <t>Use it for</t>
  </si>
  <si>
    <t>Output</t>
  </si>
  <si>
    <t>1</t>
  </si>
  <si>
    <t>DECIDE</t>
  </si>
  <si>
    <t>Assess the current allocation decision</t>
  </si>
  <si>
    <t>Category state + next action</t>
  </si>
  <si>
    <t>2</t>
  </si>
  <si>
    <t>EVIDENCE</t>
  </si>
  <si>
    <t>Record sources, assumptions and challenges</t>
  </si>
  <si>
    <t>Evidence trail</t>
  </si>
  <si>
    <t>3</t>
  </si>
  <si>
    <t>MANAGE MANY</t>
  </si>
  <si>
    <t>Track multiple allocation decisions</t>
  </si>
  <si>
    <t>Operational portfolio</t>
  </si>
  <si>
    <t>4</t>
  </si>
  <si>
    <t>SHARE</t>
  </si>
  <si>
    <t>Create a meeting/email-ready handoff</t>
  </si>
  <si>
    <t>Decision brief</t>
  </si>
  <si>
    <t>5</t>
  </si>
  <si>
    <t>Reopen</t>
  </si>
  <si>
    <t>Change inputs when evidence or capacity changes</t>
  </si>
  <si>
    <t>Updated decision</t>
  </si>
  <si>
    <t>Canonical decision rule</t>
  </si>
  <si>
    <t>Among categories that are ready enough to receive more funding, the primary constraint is the highest-severity binding constraint. If more than one category is tied, retain MULTI-CONSTRAINT rather than forcing a winner. Weak or contradictory evidence can keep the decision UNRESOLVED; blocked prerequisites or unavailable capacity produce DEFER.</t>
  </si>
  <si>
    <t>What the model refuses</t>
  </si>
  <si>
    <t>No automatic 30/40/30 split. No guaranteed ROI. No confident increase when a prerequisite is blocked, capacity is unavailable, evidence is too weak, or a pasted controlled value is unsupported. Use UNRESOLVED when the record cannot support a stronger conclusion; use INVALID INPUT when the controlled vocabulary is violated.</t>
  </si>
  <si>
    <t>DECIDE — Current SEO Allocation</t>
  </si>
  <si>
    <t>Decision objective</t>
  </si>
  <si>
    <t>Total budget envelope</t>
  </si>
  <si>
    <t>Learning horizon</t>
  </si>
  <si>
    <t>Category</t>
  </si>
  <si>
    <t>Constraint</t>
  </si>
  <si>
    <t>Prerequisite</t>
  </si>
  <si>
    <t>Marginal value</t>
  </si>
  <si>
    <t>Capacity</t>
  </si>
  <si>
    <t>Evidence quality</t>
  </si>
  <si>
    <t>Current amount</t>
  </si>
  <si>
    <t>Proposed amount</t>
  </si>
  <si>
    <t>Decision State</t>
  </si>
  <si>
    <t>NEXT ACTION</t>
  </si>
  <si>
    <t>Technical SEO</t>
  </si>
  <si>
    <t>Content</t>
  </si>
  <si>
    <t>Authority</t>
  </si>
  <si>
    <t>Proposal total</t>
  </si>
  <si>
    <t>Unallocated reserve</t>
  </si>
  <si>
    <t>Primary constraint</t>
  </si>
  <si>
    <t>Overall Evidence Quality</t>
  </si>
  <si>
    <t>Record Completeness</t>
  </si>
  <si>
    <t>Proposal check</t>
  </si>
  <si>
    <t>Rule</t>
  </si>
  <si>
    <t>Blank means not yet assessed. Unknown evidence should be entered as Weak/Mixed and explained on EVIDENCE. The model interprets proposed amounts; it never invents a percentage split.</t>
  </si>
  <si>
    <t>Handoff readiness</t>
  </si>
  <si>
    <t>Decision owner</t>
  </si>
  <si>
    <t>Rejected alternative / opportunity cost</t>
  </si>
  <si>
    <t>Review / reopen condition</t>
  </si>
  <si>
    <t>Key assumption / unresolved item</t>
  </si>
  <si>
    <t>EVIDENCE — Sources, Assumptions and Challenges</t>
  </si>
  <si>
    <t>Evidence type</t>
  </si>
  <si>
    <t>Source / observation</t>
  </si>
  <si>
    <t>Supports or challenges</t>
  </si>
  <si>
    <t>Confidence</t>
  </si>
  <si>
    <t>Limitation / uncertainty</t>
  </si>
  <si>
    <t>Owner</t>
  </si>
  <si>
    <t>Recheck trigger</t>
  </si>
  <si>
    <t>MANAGE MANY — Allocation Decision Register</t>
  </si>
  <si>
    <t>Decision ID</t>
  </si>
  <si>
    <t>Territory / scope</t>
  </si>
  <si>
    <t>Objective</t>
  </si>
  <si>
    <t>Technical state</t>
  </si>
  <si>
    <t>Content state</t>
  </si>
  <si>
    <t>Authority state</t>
  </si>
  <si>
    <t>Evidence Quality</t>
  </si>
  <si>
    <t>Next action</t>
  </si>
  <si>
    <t>Review date</t>
  </si>
  <si>
    <t>SHARE — SEO Allocation Decision Brief</t>
  </si>
  <si>
    <t>Record completeness</t>
  </si>
  <si>
    <t>Handoff gate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</si>
</sst>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0">
    <font>
      <sz val="11"/>
      <name val="Carlito"/>
    </font>
    <font>
      <b/>
      <sz val="16"/>
      <color rgb="FFFFFFFF"/>
      <name val="Carlito"/>
    </font>
    <font>
      <b/>
      <sz val="10"/>
      <color rgb="FFFFFFFF"/>
      <name val="Carlito"/>
    </font>
    <font>
      <sz val="10"/>
      <color rgb="FF122532"/>
      <name val="Carlito"/>
    </font>
    <font>
      <sz val="9"/>
      <color rgb="FF122532"/>
      <name val="Carlito"/>
    </font>
    <font>
      <b/>
      <sz val="10"/>
      <color rgb="FF122532"/>
      <name val="Carlito"/>
    </font>
    <font>
      <b/>
      <sz val="12"/>
      <color rgb="FFFFFFFF"/>
      <name val="Carlito"/>
    </font>
    <font>
      <b/>
      <sz val="11"/>
      <color rgb="FFFFFFFF"/>
      <name val="Carlito"/>
    </font>
    <font>
      <sz val="11"/>
      <color rgb="FF173042"/>
      <name val="Carlito"/>
    </font>
    <font>
      <sz val="10"/>
      <color rgb="FF173042"/>
      <name val="Carlito"/>
    </font>
  </fonts>
  <fills count="10">
    <fill>
      <patternFill patternType="none"/>
    </fill>
    <fill>
      <patternFill patternType="gray125"/>
    </fill>
    <fill>
      <patternFill patternType="solid">
        <fgColor rgb="FF0D2636"/>
      </patternFill>
    </fill>
    <fill>
      <patternFill patternType="solid">
        <fgColor rgb="FFF2F7FA"/>
      </patternFill>
    </fill>
    <fill>
      <patternFill patternType="solid">
        <fgColor rgb="FF173F55"/>
      </patternFill>
    </fill>
    <fill>
      <patternFill patternType="solid">
        <fgColor rgb="FFEEF6FA"/>
      </patternFill>
    </fill>
    <fill>
      <patternFill patternType="solid">
        <fgColor rgb="FFE6F0F5"/>
      </patternFill>
    </fill>
    <fill>
      <patternFill patternType="solid">
        <fgColor rgb="FF0E2D3F"/>
      </patternFill>
    </fill>
    <fill>
      <patternFill patternType="solid">
        <fgColor rgb="FF0D2535"/>
      </patternFill>
    </fill>
    <fill>
      <patternFill patternType="solid">
        <fgColor rgb="FFEAF3F8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 wrapText="1"/>
    </xf>
    <xf numFmtId="0" fontId="3" fillId="3" borderId="0" xfId="0" applyFont="1" applyFill="1" applyAlignment="1">
      <alignment vertical="top" wrapText="1"/>
    </xf>
    <xf numFmtId="0" fontId="2" fillId="4" borderId="0" xfId="0" applyFont="1" applyFill="1" applyAlignment="1">
      <alignment vertical="center" wrapText="1"/>
    </xf>
    <xf numFmtId="0" fontId="3" fillId="0" borderId="0" xfId="0" applyFont="1" applyAlignment="1">
      <alignment vertical="top" wrapText="1"/>
    </xf>
    <xf numFmtId="0" fontId="3" fillId="5" borderId="1" xfId="0" applyFont="1" applyFill="1" applyBorder="1" applyAlignment="1">
      <alignment vertical="center" wrapText="1"/>
    </xf>
    <xf numFmtId="0" fontId="3" fillId="6" borderId="0" xfId="0" applyFont="1" applyFill="1" applyAlignment="1">
      <alignment vertical="center" wrapText="1"/>
    </xf>
    <xf numFmtId="4" fontId="3" fillId="5" borderId="1" xfId="0" applyNumberFormat="1" applyFont="1" applyFill="1" applyBorder="1" applyAlignment="1">
      <alignment vertical="center" wrapText="1"/>
    </xf>
    <xf numFmtId="4" fontId="3" fillId="6" borderId="0" xfId="0" applyNumberFormat="1" applyFont="1" applyFill="1" applyAlignment="1">
      <alignment vertical="center" wrapText="1"/>
    </xf>
    <xf numFmtId="0" fontId="3" fillId="5" borderId="0" xfId="0" applyFont="1" applyFill="1" applyAlignment="1">
      <alignment vertical="center" wrapText="1"/>
    </xf>
    <xf numFmtId="164" fontId="3" fillId="5" borderId="0" xfId="0" applyNumberFormat="1" applyFont="1" applyFill="1" applyAlignment="1">
      <alignment vertical="center" wrapText="1"/>
    </xf>
    <xf numFmtId="164" fontId="3" fillId="5" borderId="1" xfId="0" applyNumberFormat="1" applyFont="1" applyFill="1" applyBorder="1" applyAlignment="1">
      <alignment vertical="center" wrapText="1"/>
    </xf>
    <xf numFmtId="0" fontId="5" fillId="6" borderId="0" xfId="0" applyFont="1" applyFill="1" applyAlignment="1">
      <alignment vertical="center" wrapText="1"/>
    </xf>
    <xf numFmtId="4" fontId="3" fillId="0" borderId="0" xfId="0" applyNumberFormat="1" applyFont="1" applyAlignment="1">
      <alignment vertical="top" wrapText="1"/>
    </xf>
    <xf numFmtId="0" fontId="7" fillId="8" borderId="0" xfId="0" applyFont="1" applyFill="1"/>
    <xf numFmtId="0" fontId="2" fillId="8" borderId="0" xfId="0" applyFont="1" applyFill="1" applyAlignment="1">
      <alignment vertical="center" wrapText="1"/>
    </xf>
    <xf numFmtId="0" fontId="8" fillId="9" borderId="0" xfId="0" applyFont="1" applyFill="1" applyAlignment="1">
      <alignment vertical="top" wrapText="1"/>
    </xf>
    <xf numFmtId="0" fontId="6" fillId="7" borderId="0" xfId="0" applyFont="1" applyFill="1" applyAlignment="1">
      <alignment vertical="center"/>
    </xf>
    <xf numFmtId="0" fontId="6" fillId="7" borderId="0" xfId="0" applyFont="1" applyFill="1" applyAlignment="1">
      <alignment vertical="center" wrapText="1"/>
    </xf>
    <xf numFmtId="0" fontId="8" fillId="9" borderId="0" xfId="0" applyFont="1" applyFill="1" applyAlignment="1">
      <alignment wrapText="1"/>
    </xf>
    <xf numFmtId="0" fontId="4" fillId="3" borderId="0" xfId="0" applyFont="1" applyFill="1" applyAlignment="1">
      <alignment vertical="center" wrapText="1"/>
    </xf>
    <xf numFmtId="0" fontId="9" fillId="9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"/>
  <sheetViews>
    <sheetView tabSelected="1" workbookViewId="0"/>
  </sheetViews>
  <sheetFormatPr defaultRowHeight="14.25"/>
  <cols>
    <col min="1" max="1" width="22" customWidth="1"/>
    <col min="2" max="2" width="24" customWidth="1"/>
    <col min="3" max="3" width="46" customWidth="1"/>
    <col min="4" max="4" width="32" customWidth="1"/>
    <col min="5" max="8" width="14" customWidth="1"/>
  </cols>
  <sheetData>
    <row r="1" spans="1:8" ht="26.1" customHeight="1">
      <c r="A1" s="1" t="s">
        <v>0</v>
      </c>
      <c r="B1" s="1"/>
      <c r="C1" s="1"/>
      <c r="D1" s="1"/>
      <c r="E1" s="1"/>
      <c r="F1" s="1"/>
      <c r="G1" s="1"/>
      <c r="H1" s="1"/>
    </row>
    <row r="3" spans="1:8">
      <c r="A3" s="2" t="s">
        <v>1</v>
      </c>
      <c r="B3" s="2"/>
      <c r="C3" s="2"/>
      <c r="D3" s="2"/>
    </row>
    <row r="4" spans="1:8" ht="27.95" customHeight="1">
      <c r="A4" s="17" t="s">
        <v>2</v>
      </c>
      <c r="B4" s="17"/>
      <c r="C4" s="17"/>
      <c r="D4" s="17"/>
      <c r="E4" s="3"/>
      <c r="F4" s="3"/>
      <c r="G4" s="3"/>
      <c r="H4" s="3"/>
    </row>
    <row r="5" spans="1:8" ht="27.95" customHeight="1">
      <c r="A5" s="17"/>
      <c r="B5" s="17"/>
      <c r="C5" s="17"/>
      <c r="D5" s="17"/>
      <c r="E5" s="3"/>
      <c r="F5" s="3"/>
      <c r="G5" s="3"/>
      <c r="H5" s="3"/>
    </row>
    <row r="7" spans="1:8" ht="27.95" customHeight="1">
      <c r="A7" s="4" t="s">
        <v>3</v>
      </c>
      <c r="B7" s="4" t="s">
        <v>4</v>
      </c>
      <c r="C7" s="4" t="s">
        <v>5</v>
      </c>
      <c r="D7" s="4" t="s">
        <v>6</v>
      </c>
    </row>
    <row r="8" spans="1:8">
      <c r="A8" s="5" t="s">
        <v>7</v>
      </c>
      <c r="B8" s="5" t="s">
        <v>8</v>
      </c>
      <c r="C8" s="5" t="s">
        <v>9</v>
      </c>
      <c r="D8" s="5" t="s">
        <v>10</v>
      </c>
    </row>
    <row r="9" spans="1:8">
      <c r="A9" s="5" t="s">
        <v>11</v>
      </c>
      <c r="B9" s="5" t="s">
        <v>12</v>
      </c>
      <c r="C9" s="5" t="s">
        <v>13</v>
      </c>
      <c r="D9" s="5" t="s">
        <v>14</v>
      </c>
    </row>
    <row r="10" spans="1:8">
      <c r="A10" s="5" t="s">
        <v>15</v>
      </c>
      <c r="B10" s="5" t="s">
        <v>16</v>
      </c>
      <c r="C10" s="5" t="s">
        <v>17</v>
      </c>
      <c r="D10" s="5" t="s">
        <v>18</v>
      </c>
    </row>
    <row r="11" spans="1:8">
      <c r="A11" s="5" t="s">
        <v>19</v>
      </c>
      <c r="B11" s="5" t="s">
        <v>20</v>
      </c>
      <c r="C11" s="5" t="s">
        <v>21</v>
      </c>
      <c r="D11" s="5" t="s">
        <v>22</v>
      </c>
    </row>
    <row r="12" spans="1:8">
      <c r="A12" s="5" t="s">
        <v>23</v>
      </c>
      <c r="B12" s="5" t="s">
        <v>24</v>
      </c>
      <c r="C12" s="5" t="s">
        <v>25</v>
      </c>
      <c r="D12" s="5" t="s">
        <v>26</v>
      </c>
    </row>
    <row r="14" spans="1:8">
      <c r="A14" s="2" t="s">
        <v>27</v>
      </c>
      <c r="B14" s="2"/>
      <c r="C14" s="2"/>
      <c r="D14" s="2"/>
    </row>
    <row r="15" spans="1:8">
      <c r="A15" s="17" t="s">
        <v>28</v>
      </c>
      <c r="B15" s="17"/>
      <c r="C15" s="17"/>
      <c r="D15" s="17"/>
      <c r="E15" s="3"/>
      <c r="F15" s="3"/>
      <c r="G15" s="3"/>
      <c r="H15" s="3"/>
    </row>
    <row r="16" spans="1:8">
      <c r="A16" s="17"/>
      <c r="B16" s="17"/>
      <c r="C16" s="17"/>
      <c r="D16" s="17"/>
      <c r="E16" s="3"/>
      <c r="F16" s="3"/>
      <c r="G16" s="3"/>
      <c r="H16" s="3"/>
    </row>
    <row r="17" spans="1:8">
      <c r="A17" s="17"/>
      <c r="B17" s="17"/>
      <c r="C17" s="17"/>
      <c r="D17" s="17"/>
      <c r="E17" s="3"/>
      <c r="F17" s="3"/>
      <c r="G17" s="3"/>
      <c r="H17" s="3"/>
    </row>
    <row r="19" spans="1:8">
      <c r="A19" s="2" t="s">
        <v>29</v>
      </c>
      <c r="B19" s="2"/>
      <c r="C19" s="2"/>
      <c r="D19" s="2"/>
    </row>
    <row r="20" spans="1:8">
      <c r="A20" s="17" t="s">
        <v>30</v>
      </c>
      <c r="B20" s="17"/>
      <c r="C20" s="17"/>
      <c r="D20" s="17"/>
      <c r="E20" s="3"/>
      <c r="F20" s="3"/>
      <c r="G20" s="3"/>
      <c r="H20" s="3"/>
    </row>
    <row r="21" spans="1:8">
      <c r="A21" s="17"/>
      <c r="B21" s="17"/>
      <c r="C21" s="17"/>
      <c r="D21" s="17"/>
      <c r="E21" s="3"/>
      <c r="F21" s="3"/>
      <c r="G21" s="3"/>
      <c r="H21" s="3"/>
    </row>
    <row r="22" spans="1:8">
      <c r="A22" s="3"/>
      <c r="B22" s="3"/>
      <c r="C22" s="3"/>
      <c r="D22" s="3"/>
      <c r="E22" s="3"/>
      <c r="F22" s="3"/>
      <c r="G22" s="3"/>
      <c r="H22" s="3"/>
    </row>
  </sheetData>
  <mergeCells count="3">
    <mergeCell ref="A4:D5"/>
    <mergeCell ref="A15:D17"/>
    <mergeCell ref="A20:D2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4"/>
  <sheetViews>
    <sheetView workbookViewId="0"/>
  </sheetViews>
  <sheetFormatPr defaultRowHeight="14.25"/>
  <cols>
    <col min="1" max="1" width="22" customWidth="1"/>
    <col min="2" max="6" width="18" customWidth="1"/>
    <col min="7" max="8" width="15" customWidth="1"/>
    <col min="9" max="9" width="18" customWidth="1"/>
    <col min="10" max="10" width="42" customWidth="1"/>
    <col min="11" max="14" width="4" customWidth="1"/>
    <col min="15" max="15" width="2" customWidth="1"/>
  </cols>
  <sheetData>
    <row r="1" spans="1:15" ht="26.1" customHeight="1">
      <c r="A1" s="1" t="s">
        <v>31</v>
      </c>
      <c r="B1" s="1"/>
      <c r="C1" s="1"/>
      <c r="D1" s="1"/>
      <c r="E1" s="1"/>
      <c r="F1" s="1"/>
      <c r="G1" s="1"/>
      <c r="H1" s="1"/>
      <c r="I1" s="1"/>
      <c r="J1" s="1"/>
    </row>
    <row r="3" spans="1:15">
      <c r="A3" s="2" t="s">
        <v>32</v>
      </c>
      <c r="B3" s="6"/>
    </row>
    <row r="4" spans="1:15">
      <c r="A4" s="2" t="s">
        <v>33</v>
      </c>
      <c r="B4" s="8"/>
    </row>
    <row r="5" spans="1:15">
      <c r="A5" s="2" t="s">
        <v>34</v>
      </c>
      <c r="B5" s="6"/>
    </row>
    <row r="7" spans="1:15" ht="27.95" customHeight="1">
      <c r="A7" s="4" t="s">
        <v>35</v>
      </c>
      <c r="B7" s="4" t="s">
        <v>36</v>
      </c>
      <c r="C7" s="4" t="s">
        <v>37</v>
      </c>
      <c r="D7" s="4" t="s">
        <v>38</v>
      </c>
      <c r="E7" s="4" t="s">
        <v>39</v>
      </c>
      <c r="F7" s="4" t="s">
        <v>40</v>
      </c>
      <c r="G7" s="4" t="s">
        <v>41</v>
      </c>
      <c r="H7" s="4" t="s">
        <v>42</v>
      </c>
      <c r="I7" s="4" t="s">
        <v>43</v>
      </c>
      <c r="J7" s="4" t="s">
        <v>44</v>
      </c>
    </row>
    <row r="8" spans="1:15">
      <c r="A8" s="5" t="s">
        <v>45</v>
      </c>
      <c r="B8" s="6"/>
      <c r="C8" s="6"/>
      <c r="D8" s="6"/>
      <c r="E8" s="6"/>
      <c r="F8" s="6"/>
      <c r="G8" s="8"/>
      <c r="H8" s="8"/>
      <c r="I8" s="7" t="str">
        <f>IF(COUNTA(B8:F8)=0,"NOT YET ASSESSED",IF(OR(B8="",C8="",D8="",E8="",F8=""),"UNRESOLVED",IF(AND(OR(EXACT(B8,"None"),EXACT(B8,"Minor"),EXACT(B8,"Material"),EXACT(B8,"Critical")),OR(EXACT(C8,"Blocked"),EXACT(C8,"Partial"),EXACT(C8,"Ready")),OR(EXACT(D8,"Low"),EXACT(D8,"Medium"),EXACT(D8,"High")),OR(EXACT(E8,"Unavailable"),EXACT(E8,"Limited"),EXACT(E8,"Adequate")),OR(EXACT(F8,"Weak"),EXACT(F8,"Mixed"),EXACT(F8,"Strong"))),IF(EXACT(C8,"Blocked"),"DEFER",IF(EXACT(E8,"Unavailable"),"DEFER",IF(AND(EXACT(F8,"Weak"),NOT(EXACT(B8,"Critical"))),"UNRESOLVED",IF(AND(OR(EXACT(B8,"Critical"),EXACT(B8,"Material")),EXACT(D8,"High"),EXACT(C8,"Ready"),EXACT(E8,"Adequate")),"INCREASE",IF(AND(OR(EXACT(B8,"Critical"),EXACT(B8,"Material")),EXACT(D8,"High")),"PROTECT",IF(AND(EXACT(B8,"None"),EXACT(D8,"Low")),"REDUCE","MAINTAIN")))))),"INVALID INPUT")))</f>
        <v>NOT YET ASSESSED</v>
      </c>
      <c r="J8" s="7" t="str">
        <f>IF(I8="NOT YET ASSESSED","Assess the diagnostic fields.",IF(I8="INVALID INPUT","Use only the controlled values shown in the dropdowns; correct pasted unsupported tokens.",IF(I8="UNRESOLVED","Complete missing or weak evidence before a confident move.",IF(I8="DEFER","Resolve the blocked prerequisite or delivery capacity.",IF(I8="INCREASE","Prioritize the next meaningful tranche here; stage it if evidence is mixed.",IF(I8="PROTECT","Protect enabling spend and release more only when readiness improves.",IF(I8="REDUCE","Reduce incremental spend and redirect or hold the next tranche.","Maintain continuity and reassess after evidence changes.")))))))</f>
        <v>Assess the diagnostic fields.</v>
      </c>
      <c r="O8">
        <f>IF(OR(I8="INCREASE",I8="PROTECT"),IF(B8="Critical",3,IF(B8="Material",2,IF(B8="Minor",1,IF(B8="None",0,-1)))),-1)</f>
        <v>-1</v>
      </c>
    </row>
    <row r="9" spans="1:15">
      <c r="A9" s="5" t="s">
        <v>46</v>
      </c>
      <c r="B9" s="6"/>
      <c r="C9" s="6"/>
      <c r="D9" s="6"/>
      <c r="E9" s="6"/>
      <c r="F9" s="6"/>
      <c r="G9" s="8"/>
      <c r="H9" s="8"/>
      <c r="I9" s="7" t="str">
        <f>IF(COUNTA(B9:F9)=0,"NOT YET ASSESSED",IF(OR(B9="",C9="",D9="",E9="",F9=""),"UNRESOLVED",IF(AND(OR(EXACT(B9,"None"),EXACT(B9,"Minor"),EXACT(B9,"Material"),EXACT(B9,"Critical")),OR(EXACT(C9,"Blocked"),EXACT(C9,"Partial"),EXACT(C9,"Ready")),OR(EXACT(D9,"Low"),EXACT(D9,"Medium"),EXACT(D9,"High")),OR(EXACT(E9,"Unavailable"),EXACT(E9,"Limited"),EXACT(E9,"Adequate")),OR(EXACT(F9,"Weak"),EXACT(F9,"Mixed"),EXACT(F9,"Strong"))),IF(EXACT(C9,"Blocked"),"DEFER",IF(EXACT(E9,"Unavailable"),"DEFER",IF(AND(EXACT(F9,"Weak"),NOT(EXACT(B9,"Critical"))),"UNRESOLVED",IF(AND(OR(EXACT(B9,"Critical"),EXACT(B9,"Material")),EXACT(D9,"High"),EXACT(C9,"Ready"),EXACT(E9,"Adequate")),"INCREASE",IF(AND(OR(EXACT(B9,"Critical"),EXACT(B9,"Material")),EXACT(D9,"High")),"PROTECT",IF(AND(EXACT(B9,"None"),EXACT(D9,"Low")),"REDUCE","MAINTAIN")))))),"INVALID INPUT")))</f>
        <v>NOT YET ASSESSED</v>
      </c>
      <c r="J9" s="7" t="str">
        <f>IF(I9="NOT YET ASSESSED","Assess the diagnostic fields.",IF(I9="INVALID INPUT","Use only the controlled values shown in the dropdowns; correct pasted unsupported tokens.",IF(I9="UNRESOLVED","Complete missing or weak evidence before a confident move.",IF(I9="DEFER","Resolve the blocked prerequisite or delivery capacity.",IF(I9="INCREASE","Prioritize the next meaningful tranche here; stage it if evidence is mixed.",IF(I9="PROTECT","Protect enabling spend and release more only when readiness improves.",IF(I9="REDUCE","Reduce incremental spend and redirect or hold the next tranche.","Maintain continuity and reassess after evidence changes.")))))))</f>
        <v>Assess the diagnostic fields.</v>
      </c>
      <c r="O9">
        <f>IF(OR(I9="INCREASE",I9="PROTECT"),IF(B9="Critical",3,IF(B9="Material",2,IF(B9="Minor",1,IF(B9="None",0,-1)))),-1)</f>
        <v>-1</v>
      </c>
    </row>
    <row r="10" spans="1:15">
      <c r="A10" s="5" t="s">
        <v>47</v>
      </c>
      <c r="B10" s="6"/>
      <c r="C10" s="6"/>
      <c r="D10" s="6"/>
      <c r="E10" s="6"/>
      <c r="F10" s="6"/>
      <c r="G10" s="8"/>
      <c r="H10" s="8"/>
      <c r="I10" s="7" t="str">
        <f>IF(COUNTA(B10:F10)=0,"NOT YET ASSESSED",IF(OR(B10="",C10="",D10="",E10="",F10=""),"UNRESOLVED",IF(AND(OR(EXACT(B10,"None"),EXACT(B10,"Minor"),EXACT(B10,"Material"),EXACT(B10,"Critical")),OR(EXACT(C10,"Blocked"),EXACT(C10,"Partial"),EXACT(C10,"Ready")),OR(EXACT(D10,"Low"),EXACT(D10,"Medium"),EXACT(D10,"High")),OR(EXACT(E10,"Unavailable"),EXACT(E10,"Limited"),EXACT(E10,"Adequate")),OR(EXACT(F10,"Weak"),EXACT(F10,"Mixed"),EXACT(F10,"Strong"))),IF(EXACT(C10,"Blocked"),"DEFER",IF(EXACT(E10,"Unavailable"),"DEFER",IF(AND(EXACT(F10,"Weak"),NOT(EXACT(B10,"Critical"))),"UNRESOLVED",IF(AND(OR(EXACT(B10,"Critical"),EXACT(B10,"Material")),EXACT(D10,"High"),EXACT(C10,"Ready"),EXACT(E10,"Adequate")),"INCREASE",IF(AND(OR(EXACT(B10,"Critical"),EXACT(B10,"Material")),EXACT(D10,"High")),"PROTECT",IF(AND(EXACT(B10,"None"),EXACT(D10,"Low")),"REDUCE","MAINTAIN")))))),"INVALID INPUT")))</f>
        <v>NOT YET ASSESSED</v>
      </c>
      <c r="J10" s="7" t="str">
        <f>IF(I10="NOT YET ASSESSED","Assess the diagnostic fields.",IF(I10="INVALID INPUT","Use only the controlled values shown in the dropdowns; correct pasted unsupported tokens.",IF(I10="UNRESOLVED","Complete missing or weak evidence before a confident move.",IF(I10="DEFER","Resolve the blocked prerequisite or delivery capacity.",IF(I10="INCREASE","Prioritize the next meaningful tranche here; stage it if evidence is mixed.",IF(I10="PROTECT","Protect enabling spend and release more only when readiness improves.",IF(I10="REDUCE","Reduce incremental spend and redirect or hold the next tranche.","Maintain continuity and reassess after evidence changes.")))))))</f>
        <v>Assess the diagnostic fields.</v>
      </c>
      <c r="O10">
        <f>IF(OR(I10="INCREASE",I10="PROTECT"),IF(B10="Critical",3,IF(B10="Material",2,IF(B10="Minor",1,IF(B10="None",0,-1)))),-1)</f>
        <v>-1</v>
      </c>
    </row>
    <row r="12" spans="1:15">
      <c r="A12" s="2" t="s">
        <v>48</v>
      </c>
      <c r="B12" s="9" t="str">
        <f>IF(COUNTA(H8:H10)=0,"",SUM(H8:H10))</f>
        <v/>
      </c>
    </row>
    <row r="13" spans="1:15">
      <c r="A13" s="2" t="s">
        <v>49</v>
      </c>
      <c r="B13" s="9" t="str">
        <f>IF(OR(B4="",B12=""),"",B4-B12)</f>
        <v/>
      </c>
    </row>
    <row r="14" spans="1:15">
      <c r="A14" s="2" t="s">
        <v>50</v>
      </c>
      <c r="B14" s="7" t="str">
        <f>IF(COUNTIF(I8:I10,"INVALID INPUT")&gt;0,"INVALID INPUT",IF(COUNTA(B8:F10)=0,"None yet",IF(MAX(O8:O10)&lt;0,IF(COUNTIF(I8:I10,"UNRESOLVED")&gt;0,"UNRESOLVED","No increase candidate"),IF(COUNTIF(O8:O10,MAX(O8:O10))&gt;1,"MULTI-CONSTRAINT: "&amp;IF(O8=MAX(O8:O10),A8,"")&amp;IF(AND(O8=MAX(O8:O10),O9=MAX(O8:O10))," + ","")&amp;IF(O9=MAX(O8:O10),A9,"")&amp;IF(AND(OR(O8=MAX(O8:O10),O9=MAX(O8:O10)),O10=MAX(O8:O10))," + ","")&amp;IF(O10=MAX(O8:O10),A10,""),INDEX(A8:A10,MATCH(MAX(O8:O10),O8:O10,0))))))</f>
        <v>None yet</v>
      </c>
    </row>
    <row r="15" spans="1:15">
      <c r="A15" s="2" t="s">
        <v>51</v>
      </c>
      <c r="B15" s="7" t="str">
        <f>IF(COUNTA(F8:F10)=0,"NOT YET ASSESSED",IF(COUNTIF(I8:I10,"INVALID INPUT")&gt;0,"INVALID INPUT",IF(COUNTIF(F8:F10,"Weak")&gt;0,"WEAK",IF(COUNTIF(F8:F10,"Mixed")&gt;0,"MIXED",IF(COUNTIF(F8:F10,"Strong")=3,"STRONG","INCOMPLETE")))))</f>
        <v>NOT YET ASSESSED</v>
      </c>
    </row>
    <row r="16" spans="1:15">
      <c r="A16" s="2" t="s">
        <v>52</v>
      </c>
      <c r="B16" s="7" t="str">
        <f>IF(COUNTA(B8:F10)=0,"NOT YET ASSESSED",
IF(OR(
AND(B3&lt;&gt;"",NOT(OR(EXACT(B3,"Recover blocked organic performance"),EXACT(B3,"Grow an established search territory"),EXACT(B3,"Launch a new search territory"),EXACT(B3,"Improve efficiency of existing SEO investment")))),
COUNTIF(I8:I10,"INVALID INPUT")&gt;0,
SUMPRODUCT(--(EVIDENCE!A4:A50&lt;&gt;""),--((EXACT(EVIDENCE!A4:A50,"Technical SEO")+EXACT(EVIDENCE!A4:A50,"Content")+EXACT(EVIDENCE!A4:A50,"Authority")+EXACT(EVIDENCE!A4:A50,"Cross-category"))=0))&gt;0,
SUMPRODUCT(--(EVIDENCE!B4:B50&lt;&gt;""),--((EXACT(EVIDENCE!B4:B50,"Observed")+EXACT(EVIDENCE!B4:B50,"Sourced")+EXACT(EVIDENCE!B4:B50,"Inferred")+EXACT(EVIDENCE!B4:B50,"Assumed")+EXACT(EVIDENCE!B4:B50,"Scenario")+EXACT(EVIDENCE!B4:B50,"Unresolved"))=0))&gt;0,
SUMPRODUCT(--(EVIDENCE!D4:D50&lt;&gt;""),--((EXACT(EVIDENCE!D4:D50,"Supports")+EXACT(EVIDENCE!D4:D50,"Challenges")+EXACT(EVIDENCE!D4:D50,"Mixed")+EXACT(EVIDENCE!D4:D50,"Unresolved"))=0))&gt;0,
SUMPRODUCT(--(EVIDENCE!E4:E50&lt;&gt;""),--((EXACT(EVIDENCE!E4:E50,"Weak")+EXACT(EVIDENCE!E4:E50,"Mixed")+EXACT(EVIDENCE!E4:E50,"Strong"))=0))&gt;0
),"INVALID INPUT",
IF(OR(
B3="",
COUNTBLANK(B8:F10)&gt;0,
B21="",
B22="",
B23="",
B24="",
SUMPRODUCT(
--(EVIDENCE!A4:A50&lt;&gt;""),
--(EVIDENCE!B4:B50&lt;&gt;""),
--(EVIDENCE!C4:C50&lt;&gt;""),
--(EVIDENCE!D4:D50&lt;&gt;""),
--(EVIDENCE!E4:E50&lt;&gt;""),
--(EVIDENCE!F4:F50&lt;&gt;""),
--(EVIDENCE!G4:G50&lt;&gt;""),
--(EVIDENCE!H4:H50&lt;&gt;""),
--((EXACT(EVIDENCE!A4:A50,"Technical SEO")+EXACT(EVIDENCE!A4:A50,"Content")+EXACT(EVIDENCE!A4:A50,"Authority")+EXACT(EVIDENCE!A4:A50,"Cross-category"))&gt;0),
--((EXACT(EVIDENCE!B4:B50,"Observed")+EXACT(EVIDENCE!B4:B50,"Sourced")+EXACT(EVIDENCE!B4:B50,"Inferred")+EXACT(EVIDENCE!B4:B50,"Assumed")+EXACT(EVIDENCE!B4:B50,"Scenario")+EXACT(EVIDENCE!B4:B50,"Unresolved"))&gt;0),
--((EXACT(EVIDENCE!D4:D50,"Supports")+EXACT(EVIDENCE!D4:D50,"Challenges")+EXACT(EVIDENCE!D4:D50,"Mixed")+EXACT(EVIDENCE!D4:D50,"Unresolved"))&gt;0),
--((EXACT(EVIDENCE!E4:E50,"Weak")+EXACT(EVIDENCE!E4:E50,"Mixed")+EXACT(EVIDENCE!E4:E50,"Strong"))&gt;0)
)=0
),"INCOMPLETE","READY TO SHARE")))</f>
        <v>NOT YET ASSESSED</v>
      </c>
    </row>
    <row r="17" spans="1:10" ht="25.5">
      <c r="A17" s="2" t="s">
        <v>53</v>
      </c>
      <c r="B17" s="7" t="str">
        <f>IF(COUNTIF(I8:I10,"INVALID INPUT")&gt;0,"INVALID INPUT — correct controlled values",IF(COUNTA(H8:H10)=0,IF(B4="","Directional only — no total budget entered","NOT YET ASSESSED — enter a proposed allocation"),IF(B4="","Directional only — no total budget entered",IF(B12&gt;B4,"INVALID — proposed amounts exceed total budget",IF(B12&lt;B4,"Valid with unallocated reserve","Valid — fully allocated")))))</f>
        <v>Directional only — no total budget entered</v>
      </c>
    </row>
    <row r="19" spans="1:10" ht="45.95" customHeight="1">
      <c r="A19" s="2" t="s">
        <v>54</v>
      </c>
      <c r="B19" s="21" t="s">
        <v>55</v>
      </c>
      <c r="C19" s="21"/>
      <c r="D19" s="21"/>
      <c r="E19" s="21"/>
      <c r="F19" s="21"/>
      <c r="G19" s="21"/>
      <c r="H19" s="21"/>
      <c r="I19" s="21"/>
      <c r="J19" s="21"/>
    </row>
    <row r="20" spans="1:10" ht="15.75">
      <c r="A20" s="18" t="s">
        <v>56</v>
      </c>
      <c r="B20" s="19"/>
      <c r="C20" s="19"/>
      <c r="D20" s="19"/>
      <c r="E20" s="19"/>
      <c r="F20" s="19"/>
      <c r="G20" s="19"/>
      <c r="H20" s="19"/>
      <c r="I20" s="19"/>
      <c r="J20" s="19"/>
    </row>
    <row r="21" spans="1:10" ht="15">
      <c r="A21" s="15" t="s">
        <v>57</v>
      </c>
      <c r="B21" s="20"/>
      <c r="C21" s="20"/>
      <c r="D21" s="20"/>
      <c r="E21" s="20"/>
      <c r="F21" s="20"/>
      <c r="G21" s="20"/>
      <c r="H21" s="20"/>
      <c r="I21" s="20"/>
      <c r="J21" s="20"/>
    </row>
    <row r="22" spans="1:10" ht="15">
      <c r="A22" s="15" t="s">
        <v>58</v>
      </c>
      <c r="B22" s="20"/>
      <c r="C22" s="20"/>
      <c r="D22" s="20"/>
      <c r="E22" s="20"/>
      <c r="F22" s="20"/>
      <c r="G22" s="20"/>
      <c r="H22" s="20"/>
      <c r="I22" s="20"/>
      <c r="J22" s="20"/>
    </row>
    <row r="23" spans="1:10" ht="15">
      <c r="A23" s="15" t="s">
        <v>59</v>
      </c>
      <c r="B23" s="20"/>
      <c r="C23" s="20"/>
      <c r="D23" s="20"/>
      <c r="E23" s="20"/>
      <c r="F23" s="20"/>
      <c r="G23" s="20"/>
      <c r="H23" s="20"/>
      <c r="I23" s="20"/>
      <c r="J23" s="20"/>
    </row>
    <row r="24" spans="1:10" ht="15">
      <c r="A24" s="15" t="s">
        <v>60</v>
      </c>
      <c r="B24" s="20"/>
      <c r="C24" s="20"/>
      <c r="D24" s="20"/>
      <c r="E24" s="20"/>
      <c r="F24" s="20"/>
      <c r="G24" s="20"/>
      <c r="H24" s="20"/>
      <c r="I24" s="20"/>
      <c r="J24" s="20"/>
    </row>
  </sheetData>
  <mergeCells count="6">
    <mergeCell ref="B19:J19"/>
    <mergeCell ref="A20:J20"/>
    <mergeCell ref="B21:J21"/>
    <mergeCell ref="B22:J22"/>
    <mergeCell ref="B23:J23"/>
    <mergeCell ref="B24:J24"/>
  </mergeCells>
  <dataValidations count="7">
    <dataValidation type="list" sqref="B3" xr:uid="{00000000-0002-0000-0100-000000000000}">
      <formula1>"Recover blocked organic performance,Grow an established search territory,Launch a new search territory,Improve efficiency of existing SEO investment"</formula1>
    </dataValidation>
    <dataValidation type="list" sqref="B5" xr:uid="{00000000-0002-0000-0100-000001000000}">
      <formula1>"~1 month,~1 quarter,~6 months,~12 months"</formula1>
    </dataValidation>
    <dataValidation type="list" sqref="B8:B10" xr:uid="{00000000-0002-0000-0100-000002000000}">
      <formula1>"None,Minor,Material,Critical"</formula1>
    </dataValidation>
    <dataValidation type="list" sqref="C8:C10" xr:uid="{00000000-0002-0000-0100-000003000000}">
      <formula1>"Blocked,Partial,Ready"</formula1>
    </dataValidation>
    <dataValidation type="list" sqref="D8:D10" xr:uid="{00000000-0002-0000-0100-000004000000}">
      <formula1>"Low,Medium,High"</formula1>
    </dataValidation>
    <dataValidation type="list" sqref="E8:E10" xr:uid="{00000000-0002-0000-0100-000005000000}">
      <formula1>"Unavailable,Limited,Adequate"</formula1>
    </dataValidation>
    <dataValidation type="list" sqref="F8:F10" xr:uid="{00000000-0002-0000-0100-000006000000}">
      <formula1>"Weak,Mixed,Strong"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3"/>
  <sheetViews>
    <sheetView workbookViewId="0"/>
  </sheetViews>
  <sheetFormatPr defaultRowHeight="14.25"/>
  <cols>
    <col min="1" max="1" width="18" customWidth="1"/>
    <col min="2" max="2" width="15" customWidth="1"/>
    <col min="3" max="3" width="42" customWidth="1"/>
    <col min="4" max="4" width="20" customWidth="1"/>
    <col min="5" max="5" width="14" customWidth="1"/>
    <col min="6" max="6" width="36" customWidth="1"/>
    <col min="7" max="7" width="18" customWidth="1"/>
    <col min="8" max="8" width="32" customWidth="1"/>
  </cols>
  <sheetData>
    <row r="1" spans="1:8" ht="26.1" customHeight="1">
      <c r="A1" s="1" t="s">
        <v>61</v>
      </c>
      <c r="B1" s="1"/>
      <c r="C1" s="1"/>
      <c r="D1" s="1"/>
      <c r="E1" s="1"/>
      <c r="F1" s="1"/>
      <c r="G1" s="1"/>
      <c r="H1" s="1"/>
    </row>
    <row r="3" spans="1:8" ht="27.95" customHeight="1">
      <c r="A3" s="4" t="s">
        <v>35</v>
      </c>
      <c r="B3" s="4" t="s">
        <v>62</v>
      </c>
      <c r="C3" s="4" t="s">
        <v>63</v>
      </c>
      <c r="D3" s="4" t="s">
        <v>64</v>
      </c>
      <c r="E3" s="4" t="s">
        <v>65</v>
      </c>
      <c r="F3" s="4" t="s">
        <v>66</v>
      </c>
      <c r="G3" s="4" t="s">
        <v>67</v>
      </c>
      <c r="H3" s="4" t="s">
        <v>68</v>
      </c>
    </row>
    <row r="4" spans="1:8">
      <c r="A4" s="10"/>
      <c r="B4" s="10"/>
      <c r="C4" s="10"/>
      <c r="D4" s="10"/>
      <c r="E4" s="10"/>
      <c r="F4" s="10"/>
      <c r="G4" s="10"/>
      <c r="H4" s="10"/>
    </row>
    <row r="5" spans="1:8">
      <c r="A5" s="10"/>
      <c r="B5" s="10"/>
      <c r="C5" s="10"/>
      <c r="D5" s="10"/>
      <c r="E5" s="10"/>
      <c r="F5" s="10"/>
      <c r="G5" s="10"/>
      <c r="H5" s="10"/>
    </row>
    <row r="6" spans="1:8">
      <c r="A6" s="10"/>
      <c r="B6" s="10"/>
      <c r="C6" s="10"/>
      <c r="D6" s="10"/>
      <c r="E6" s="10"/>
      <c r="F6" s="10"/>
      <c r="G6" s="10"/>
      <c r="H6" s="10"/>
    </row>
    <row r="7" spans="1:8">
      <c r="A7" s="10"/>
      <c r="B7" s="10"/>
      <c r="C7" s="10"/>
      <c r="D7" s="10"/>
      <c r="E7" s="10"/>
      <c r="F7" s="10"/>
      <c r="G7" s="10"/>
      <c r="H7" s="10"/>
    </row>
    <row r="8" spans="1:8">
      <c r="A8" s="10"/>
      <c r="B8" s="10"/>
      <c r="C8" s="10"/>
      <c r="D8" s="10"/>
      <c r="E8" s="10"/>
      <c r="F8" s="10"/>
      <c r="G8" s="10"/>
      <c r="H8" s="10"/>
    </row>
    <row r="9" spans="1:8">
      <c r="A9" s="10"/>
      <c r="B9" s="10"/>
      <c r="C9" s="10"/>
      <c r="D9" s="10"/>
      <c r="E9" s="10"/>
      <c r="F9" s="10"/>
      <c r="G9" s="10"/>
      <c r="H9" s="10"/>
    </row>
    <row r="10" spans="1:8">
      <c r="A10" s="10"/>
      <c r="B10" s="10"/>
      <c r="C10" s="10"/>
      <c r="D10" s="10"/>
      <c r="E10" s="10"/>
      <c r="F10" s="10"/>
      <c r="G10" s="10"/>
      <c r="H10" s="10"/>
    </row>
    <row r="11" spans="1:8">
      <c r="A11" s="10"/>
      <c r="B11" s="10"/>
      <c r="C11" s="10"/>
      <c r="D11" s="10"/>
      <c r="E11" s="10"/>
      <c r="F11" s="10"/>
      <c r="G11" s="10"/>
      <c r="H11" s="10"/>
    </row>
    <row r="12" spans="1:8">
      <c r="A12" s="10"/>
      <c r="B12" s="10"/>
      <c r="C12" s="10"/>
      <c r="D12" s="10"/>
      <c r="E12" s="10"/>
      <c r="F12" s="10"/>
      <c r="G12" s="10"/>
      <c r="H12" s="10"/>
    </row>
    <row r="13" spans="1:8">
      <c r="A13" s="10"/>
      <c r="B13" s="10"/>
      <c r="C13" s="10"/>
      <c r="D13" s="10"/>
      <c r="E13" s="10"/>
      <c r="F13" s="10"/>
      <c r="G13" s="10"/>
      <c r="H13" s="10"/>
    </row>
    <row r="14" spans="1:8">
      <c r="A14" s="10"/>
      <c r="B14" s="10"/>
      <c r="C14" s="10"/>
      <c r="D14" s="10"/>
      <c r="E14" s="10"/>
      <c r="F14" s="10"/>
      <c r="G14" s="10"/>
      <c r="H14" s="10"/>
    </row>
    <row r="15" spans="1:8">
      <c r="A15" s="10"/>
      <c r="B15" s="10"/>
      <c r="C15" s="10"/>
      <c r="D15" s="10"/>
      <c r="E15" s="10"/>
      <c r="F15" s="10"/>
      <c r="G15" s="10"/>
      <c r="H15" s="10"/>
    </row>
    <row r="16" spans="1:8">
      <c r="A16" s="10"/>
      <c r="B16" s="10"/>
      <c r="C16" s="10"/>
      <c r="D16" s="10"/>
      <c r="E16" s="10"/>
      <c r="F16" s="10"/>
      <c r="G16" s="10"/>
      <c r="H16" s="10"/>
    </row>
    <row r="17" spans="1:8">
      <c r="A17" s="10"/>
      <c r="B17" s="10"/>
      <c r="C17" s="10"/>
      <c r="D17" s="10"/>
      <c r="E17" s="10"/>
      <c r="F17" s="10"/>
      <c r="G17" s="10"/>
      <c r="H17" s="10"/>
    </row>
    <row r="18" spans="1:8">
      <c r="A18" s="10"/>
      <c r="B18" s="10"/>
      <c r="C18" s="10"/>
      <c r="D18" s="10"/>
      <c r="E18" s="10"/>
      <c r="F18" s="10"/>
      <c r="G18" s="10"/>
      <c r="H18" s="10"/>
    </row>
    <row r="19" spans="1:8">
      <c r="A19" s="10"/>
      <c r="B19" s="10"/>
      <c r="C19" s="10"/>
      <c r="D19" s="10"/>
      <c r="E19" s="10"/>
      <c r="F19" s="10"/>
      <c r="G19" s="10"/>
      <c r="H19" s="10"/>
    </row>
    <row r="20" spans="1:8">
      <c r="A20" s="10"/>
      <c r="B20" s="10"/>
      <c r="C20" s="10"/>
      <c r="D20" s="10"/>
      <c r="E20" s="10"/>
      <c r="F20" s="10"/>
      <c r="G20" s="10"/>
      <c r="H20" s="10"/>
    </row>
    <row r="21" spans="1:8">
      <c r="A21" s="10"/>
      <c r="B21" s="10"/>
      <c r="C21" s="10"/>
      <c r="D21" s="10"/>
      <c r="E21" s="10"/>
      <c r="F21" s="10"/>
      <c r="G21" s="10"/>
      <c r="H21" s="10"/>
    </row>
    <row r="22" spans="1:8">
      <c r="A22" s="10"/>
      <c r="B22" s="10"/>
      <c r="C22" s="10"/>
      <c r="D22" s="10"/>
      <c r="E22" s="10"/>
      <c r="F22" s="10"/>
      <c r="G22" s="10"/>
      <c r="H22" s="10"/>
    </row>
    <row r="23" spans="1:8">
      <c r="A23" s="6"/>
      <c r="B23" s="6"/>
      <c r="C23" s="6"/>
      <c r="D23" s="6"/>
      <c r="E23" s="6"/>
      <c r="F23" s="6"/>
      <c r="G23" s="6"/>
      <c r="H23" s="6"/>
    </row>
  </sheetData>
  <dataValidations count="4">
    <dataValidation type="list" sqref="A4:A23" xr:uid="{00000000-0002-0000-0200-000000000000}">
      <formula1>"Technical SEO,Content,Authority,Cross-category"</formula1>
    </dataValidation>
    <dataValidation type="list" sqref="B4:B23" xr:uid="{00000000-0002-0000-0200-000001000000}">
      <formula1>"Observed,Sourced,Inferred,Assumed,Scenario,Unresolved"</formula1>
    </dataValidation>
    <dataValidation type="list" sqref="D4:D23" xr:uid="{00000000-0002-0000-0200-000002000000}">
      <formula1>"Supports,Challenges,Mixed,Unresolved"</formula1>
    </dataValidation>
    <dataValidation type="list" sqref="E4:E23" xr:uid="{00000000-0002-0000-0200-000003000000}">
      <formula1>"Weak,Mixed,Strong"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23"/>
  <sheetViews>
    <sheetView workbookViewId="0"/>
  </sheetViews>
  <sheetFormatPr defaultRowHeight="14.25"/>
  <cols>
    <col min="1" max="1" width="15" customWidth="1"/>
    <col min="2" max="2" width="28" customWidth="1"/>
    <col min="3" max="3" width="30" customWidth="1"/>
    <col min="4" max="4" width="22" customWidth="1"/>
    <col min="5" max="7" width="17" customWidth="1"/>
    <col min="8" max="10" width="18" customWidth="1"/>
    <col min="11" max="11" width="38" customWidth="1"/>
    <col min="12" max="12" width="16" customWidth="1"/>
  </cols>
  <sheetData>
    <row r="1" spans="1:12" ht="26.1" customHeight="1">
      <c r="A1" s="1" t="s">
        <v>69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3" spans="1:12" ht="27.95" customHeight="1">
      <c r="A3" s="4" t="s">
        <v>70</v>
      </c>
      <c r="B3" s="4" t="s">
        <v>71</v>
      </c>
      <c r="C3" s="4" t="s">
        <v>72</v>
      </c>
      <c r="D3" s="4" t="s">
        <v>50</v>
      </c>
      <c r="E3" s="4" t="s">
        <v>73</v>
      </c>
      <c r="F3" s="4" t="s">
        <v>74</v>
      </c>
      <c r="G3" s="4" t="s">
        <v>75</v>
      </c>
      <c r="H3" s="4" t="s">
        <v>76</v>
      </c>
      <c r="I3" s="4" t="s">
        <v>52</v>
      </c>
      <c r="J3" s="4" t="s">
        <v>67</v>
      </c>
      <c r="K3" s="4" t="s">
        <v>77</v>
      </c>
      <c r="L3" s="4" t="s">
        <v>78</v>
      </c>
    </row>
    <row r="4" spans="1:12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1"/>
    </row>
    <row r="5" spans="1:12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1"/>
    </row>
    <row r="6" spans="1:12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1"/>
    </row>
    <row r="7" spans="1:12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1"/>
    </row>
    <row r="8" spans="1:1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1"/>
    </row>
    <row r="9" spans="1:1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1"/>
    </row>
    <row r="10" spans="1:1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1"/>
    </row>
    <row r="11" spans="1:1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1"/>
    </row>
    <row r="12" spans="1:12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</row>
    <row r="13" spans="1:12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1"/>
    </row>
    <row r="14" spans="1:12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1"/>
    </row>
    <row r="15" spans="1:12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1"/>
    </row>
    <row r="16" spans="1:12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1"/>
    </row>
    <row r="17" spans="1:12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1"/>
    </row>
    <row r="18" spans="1:12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1"/>
    </row>
    <row r="19" spans="1:1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1"/>
    </row>
    <row r="20" spans="1:12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1"/>
    </row>
    <row r="21" spans="1:12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1"/>
    </row>
    <row r="22" spans="1:12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1"/>
    </row>
    <row r="23" spans="1:12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12"/>
    </row>
  </sheetData>
  <dataValidations count="3">
    <dataValidation type="list" sqref="E4:G23" xr:uid="{00000000-0002-0000-0300-000000000000}">
      <formula1>"NOT YET ASSESSED,INCREASE,PROTECT,MAINTAIN,REDUCE,DEFER,UNRESOLVED"</formula1>
    </dataValidation>
    <dataValidation type="list" sqref="H4:H23" xr:uid="{00000000-0002-0000-0300-000003000000}">
      <formula1>"NOT YET ASSESSED,WEAK,MIXED,STRONG,INCOMPLETE"</formula1>
    </dataValidation>
    <dataValidation type="list" sqref="I4:I23" xr:uid="{00000000-0002-0000-0300-000004000000}">
      <formula1>"NOT YET ASSESSED,INCOMPLETE,READY TO SHARE"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24"/>
  <sheetViews>
    <sheetView workbookViewId="0"/>
  </sheetViews>
  <sheetFormatPr defaultRowHeight="14.25"/>
  <cols>
    <col min="1" max="1" width="30" customWidth="1"/>
    <col min="2" max="2" width="48" customWidth="1"/>
    <col min="3" max="3" width="18" customWidth="1"/>
    <col min="4" max="4" width="52" customWidth="1"/>
  </cols>
  <sheetData>
    <row r="1" spans="1:4" ht="26.1" customHeight="1">
      <c r="A1" s="1" t="s">
        <v>79</v>
      </c>
      <c r="B1" s="1"/>
      <c r="C1" s="1"/>
      <c r="D1" s="1"/>
    </row>
    <row r="3" spans="1:4" ht="25.5" customHeight="1">
      <c r="A3" s="2" t="s">
        <v>32</v>
      </c>
      <c r="B3" s="13" t="str">
        <f>IF(DECIDE!B3="","",DECIDE!B3)</f>
        <v/>
      </c>
      <c r="C3" s="13"/>
      <c r="D3" s="13"/>
    </row>
    <row r="5" spans="1:4" ht="25.5" customHeight="1">
      <c r="A5" s="2" t="s">
        <v>50</v>
      </c>
      <c r="B5" s="13" t="str">
        <f>DECIDE!B14</f>
        <v>None yet</v>
      </c>
      <c r="C5" s="13"/>
      <c r="D5" s="13"/>
    </row>
    <row r="7" spans="1:4" ht="25.5" customHeight="1">
      <c r="A7" s="2" t="s">
        <v>40</v>
      </c>
      <c r="B7" s="13" t="str">
        <f>DECIDE!B15</f>
        <v>NOT YET ASSESSED</v>
      </c>
      <c r="C7" s="13"/>
      <c r="D7" s="13"/>
    </row>
    <row r="9" spans="1:4" ht="25.5" customHeight="1">
      <c r="A9" s="2" t="s">
        <v>80</v>
      </c>
      <c r="B9" s="13" t="str">
        <f>DECIDE!B16</f>
        <v>NOT YET ASSESSED</v>
      </c>
      <c r="C9" s="13"/>
      <c r="D9" s="13"/>
    </row>
    <row r="11" spans="1:4" ht="25.5" customHeight="1">
      <c r="A11" s="2" t="s">
        <v>53</v>
      </c>
      <c r="B11" s="13" t="str">
        <f>DECIDE!B17</f>
        <v>Directional only — no total budget entered</v>
      </c>
      <c r="C11" s="13"/>
      <c r="D11" s="13"/>
    </row>
    <row r="14" spans="1:4" ht="27.95" customHeight="1">
      <c r="A14" s="4" t="s">
        <v>35</v>
      </c>
      <c r="B14" s="4" t="s">
        <v>43</v>
      </c>
      <c r="C14" s="4" t="s">
        <v>42</v>
      </c>
      <c r="D14" s="4" t="s">
        <v>77</v>
      </c>
    </row>
    <row r="15" spans="1:4">
      <c r="A15" s="5" t="s">
        <v>45</v>
      </c>
      <c r="B15" s="5" t="str">
        <f>DECIDE!I8</f>
        <v>NOT YET ASSESSED</v>
      </c>
      <c r="C15" s="14" t="str">
        <f>IF(DECIDE!H8="","",DECIDE!H8)</f>
        <v/>
      </c>
      <c r="D15" s="5" t="str">
        <f>DECIDE!J8</f>
        <v>Assess the diagnostic fields.</v>
      </c>
    </row>
    <row r="16" spans="1:4">
      <c r="A16" s="5" t="s">
        <v>46</v>
      </c>
      <c r="B16" s="5" t="str">
        <f>DECIDE!I9</f>
        <v>NOT YET ASSESSED</v>
      </c>
      <c r="C16" s="14" t="str">
        <f>IF(DECIDE!H9="","",DECIDE!H9)</f>
        <v/>
      </c>
      <c r="D16" s="5" t="str">
        <f>DECIDE!J9</f>
        <v>Assess the diagnostic fields.</v>
      </c>
    </row>
    <row r="17" spans="1:4">
      <c r="A17" s="5" t="s">
        <v>47</v>
      </c>
      <c r="B17" s="5" t="str">
        <f>DECIDE!I10</f>
        <v>NOT YET ASSESSED</v>
      </c>
      <c r="C17" s="14" t="str">
        <f>IF(DECIDE!H10="","",DECIDE!H10)</f>
        <v/>
      </c>
      <c r="D17" s="5" t="str">
        <f>DECIDE!J10</f>
        <v>Assess the diagnostic fields.</v>
      </c>
    </row>
    <row r="20" spans="1:4" ht="64.5" customHeight="1">
      <c r="A20" s="16" t="s">
        <v>57</v>
      </c>
      <c r="B20" s="22" t="str">
        <f>IF(DECIDE!B21="","",DECIDE!B21)</f>
        <v/>
      </c>
      <c r="C20" s="22"/>
      <c r="D20" s="22"/>
    </row>
    <row r="21" spans="1:4" ht="15">
      <c r="A21" s="15" t="s">
        <v>58</v>
      </c>
      <c r="B21" s="22" t="str">
        <f>IF(DECIDE!B22="","",DECIDE!B22)</f>
        <v/>
      </c>
      <c r="C21" s="22"/>
      <c r="D21" s="22"/>
    </row>
    <row r="22" spans="1:4" ht="15">
      <c r="A22" s="15" t="s">
        <v>59</v>
      </c>
      <c r="B22" s="22" t="str">
        <f>IF(DECIDE!B23="","",DECIDE!B23)</f>
        <v/>
      </c>
      <c r="C22" s="22"/>
      <c r="D22" s="22"/>
    </row>
    <row r="23" spans="1:4" ht="15">
      <c r="A23" s="15" t="s">
        <v>60</v>
      </c>
      <c r="B23" s="20" t="str">
        <f>IF(DECIDE!B24="","",DECIDE!B24)</f>
        <v/>
      </c>
      <c r="C23" s="20"/>
      <c r="D23" s="20"/>
    </row>
    <row r="24" spans="1:4" ht="15">
      <c r="A24" s="15" t="s">
        <v>81</v>
      </c>
      <c r="B24" s="20" t="str">
        <f>DECIDE!B16</f>
        <v>NOT YET ASSESSED</v>
      </c>
      <c r="C24" s="20"/>
      <c r="D24" s="20"/>
    </row>
  </sheetData>
  <mergeCells count="5">
    <mergeCell ref="B20:D20"/>
    <mergeCell ref="B21:D21"/>
    <mergeCell ref="B22:D22"/>
    <mergeCell ref="B23:D23"/>
    <mergeCell ref="B24:D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START</vt:lpstr>
      <vt:lpstr>DECIDE</vt:lpstr>
      <vt:lpstr>EVIDENCE</vt:lpstr>
      <vt:lpstr>MANAGE MANY</vt:lpstr>
      <vt:lpstr>SHARE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Pero Baldjiev</cp:lastModifiedBy>
  <dcterms:created xsi:type="dcterms:W3CDTF">2026-08-13T08:41:45Z</dcterms:created>
  <dcterms:modified xsi:type="dcterms:W3CDTF">2026-08-13T08:41:45Z</dcterms:modified>
</cp:coreProperties>
</file>