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SERPIFAI\SERPIFAI NEW\WEB Architecture\SERPIFAI_COMMERCIAL_LAUNCH_V1_10\01_APPLICATION\public\assets\downloads\insights\observed-inferred-unresolved\"/>
    </mc:Choice>
  </mc:AlternateContent>
  <xr:revisionPtr revIDLastSave="0" documentId="13_ncr:1_{C600CA34-9D7D-4321-91D6-EB1D89B173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rt Here" sheetId="1" r:id="rId1"/>
    <sheet name="Evidence Register" sheetId="2" r:id="rId2"/>
    <sheet name="Canonical Fixtures" sheetId="3" r:id="rId3"/>
    <sheet name="Controlled Vocabulary" sheetId="4" r:id="rId4"/>
    <sheet name="Worked Examples" sheetId="5" r:id="rId5"/>
    <sheet name="Method Notes" sheetId="6" r:id="rId6"/>
  </sheets>
  <calcPr calcId="191029"/>
</workbook>
</file>

<file path=xl/calcChain.xml><?xml version="1.0" encoding="utf-8"?>
<calcChain xmlns="http://schemas.openxmlformats.org/spreadsheetml/2006/main">
  <c r="BG6" i="2" l="1"/>
  <c r="BG7" i="2"/>
  <c r="BG8" i="2"/>
  <c r="BG9" i="2"/>
  <c r="BG10" i="2"/>
  <c r="BG11" i="2"/>
  <c r="BG12" i="2"/>
  <c r="BG13" i="2"/>
  <c r="BG14" i="2"/>
  <c r="BG15" i="2"/>
  <c r="BG16" i="2"/>
  <c r="BG17" i="2"/>
  <c r="BG18" i="2"/>
  <c r="BG19" i="2"/>
  <c r="BG20" i="2"/>
  <c r="BG21" i="2"/>
  <c r="BG22" i="2"/>
  <c r="BG23" i="2"/>
  <c r="BG24" i="2"/>
  <c r="BG25" i="2"/>
  <c r="BG26" i="2"/>
  <c r="BG27" i="2"/>
  <c r="BG28" i="2"/>
  <c r="BG29" i="2"/>
  <c r="BG30" i="2"/>
  <c r="BG31" i="2"/>
  <c r="BG32" i="2"/>
  <c r="BG33" i="2"/>
  <c r="BG34" i="2"/>
  <c r="BG35" i="2"/>
  <c r="BG36" i="2"/>
  <c r="BG37" i="2"/>
  <c r="BG38" i="2"/>
  <c r="BG39" i="2"/>
  <c r="BG40" i="2"/>
  <c r="BG41" i="2"/>
  <c r="BG42" i="2"/>
  <c r="BG43" i="2"/>
  <c r="BG44" i="2"/>
  <c r="BG45" i="2"/>
  <c r="BG46" i="2"/>
  <c r="BG47" i="2"/>
  <c r="BG48" i="2"/>
  <c r="BG49" i="2"/>
  <c r="BG50" i="2"/>
  <c r="BG51" i="2"/>
  <c r="BG52" i="2"/>
  <c r="BG53" i="2"/>
  <c r="BG54" i="2"/>
  <c r="BG55" i="2"/>
  <c r="BG56" i="2"/>
  <c r="BG57" i="2"/>
  <c r="BG58" i="2"/>
  <c r="BG59" i="2"/>
  <c r="BG60" i="2"/>
  <c r="BG61" i="2"/>
  <c r="BG62" i="2"/>
  <c r="BG63" i="2"/>
  <c r="BG64" i="2"/>
  <c r="BG65" i="2"/>
  <c r="BG66" i="2"/>
  <c r="BG67" i="2"/>
  <c r="BG68" i="2"/>
  <c r="BG69" i="2"/>
  <c r="BG70" i="2"/>
  <c r="BG71" i="2"/>
  <c r="BG72" i="2"/>
  <c r="BG73" i="2"/>
  <c r="BG74" i="2"/>
  <c r="BG75" i="2"/>
  <c r="BG76" i="2"/>
  <c r="BG77" i="2"/>
  <c r="BG78" i="2"/>
  <c r="BG79" i="2"/>
  <c r="BG80" i="2"/>
  <c r="BG81" i="2"/>
  <c r="BG82" i="2"/>
  <c r="BG83" i="2"/>
  <c r="BG84" i="2"/>
  <c r="BG85" i="2"/>
  <c r="BG86" i="2"/>
  <c r="BG87" i="2"/>
  <c r="BG88" i="2"/>
  <c r="BG89" i="2"/>
  <c r="BG90" i="2"/>
  <c r="BG91" i="2"/>
  <c r="BG92" i="2"/>
  <c r="BG93" i="2"/>
  <c r="BG94" i="2"/>
  <c r="BG95" i="2"/>
  <c r="BG96" i="2"/>
  <c r="BG97" i="2"/>
  <c r="BG98" i="2"/>
  <c r="BG99" i="2"/>
  <c r="BG100" i="2"/>
  <c r="BG101" i="2"/>
  <c r="BG102" i="2"/>
  <c r="BG103" i="2"/>
  <c r="BG104" i="2"/>
  <c r="BG5" i="2"/>
  <c r="BF6" i="2"/>
  <c r="BF7" i="2"/>
  <c r="BF8" i="2"/>
  <c r="BF9" i="2"/>
  <c r="BF10" i="2"/>
  <c r="BF11" i="2"/>
  <c r="BF12" i="2"/>
  <c r="BF13" i="2"/>
  <c r="BF14" i="2"/>
  <c r="BF15" i="2"/>
  <c r="BF16" i="2"/>
  <c r="BF17" i="2"/>
  <c r="BF18" i="2"/>
  <c r="BF19" i="2"/>
  <c r="BF20" i="2"/>
  <c r="BF21" i="2"/>
  <c r="BF22" i="2"/>
  <c r="BF23" i="2"/>
  <c r="BF24" i="2"/>
  <c r="BF25" i="2"/>
  <c r="BF26" i="2"/>
  <c r="BF27" i="2"/>
  <c r="BF28" i="2"/>
  <c r="BF29" i="2"/>
  <c r="BF30" i="2"/>
  <c r="BF31" i="2"/>
  <c r="BF32" i="2"/>
  <c r="BF33" i="2"/>
  <c r="BF34" i="2"/>
  <c r="BF35" i="2"/>
  <c r="BF36" i="2"/>
  <c r="BF37" i="2"/>
  <c r="BF38" i="2"/>
  <c r="BF39" i="2"/>
  <c r="BF40" i="2"/>
  <c r="BF41" i="2"/>
  <c r="BF42" i="2"/>
  <c r="BF43" i="2"/>
  <c r="BF44" i="2"/>
  <c r="BF45" i="2"/>
  <c r="BF46" i="2"/>
  <c r="BF47" i="2"/>
  <c r="BF48" i="2"/>
  <c r="BF49" i="2"/>
  <c r="BF50" i="2"/>
  <c r="BF51" i="2"/>
  <c r="BF52" i="2"/>
  <c r="BF53" i="2"/>
  <c r="BF54" i="2"/>
  <c r="BF55" i="2"/>
  <c r="BF56" i="2"/>
  <c r="BF57" i="2"/>
  <c r="BF58" i="2"/>
  <c r="BF59" i="2"/>
  <c r="BF60" i="2"/>
  <c r="BF61" i="2"/>
  <c r="BF62" i="2"/>
  <c r="BF63" i="2"/>
  <c r="BF64" i="2"/>
  <c r="BF65" i="2"/>
  <c r="BF66" i="2"/>
  <c r="BF67" i="2"/>
  <c r="BF68" i="2"/>
  <c r="BF69" i="2"/>
  <c r="BF70" i="2"/>
  <c r="BF71" i="2"/>
  <c r="BF72" i="2"/>
  <c r="BF73" i="2"/>
  <c r="BF74" i="2"/>
  <c r="BF75" i="2"/>
  <c r="BF76" i="2"/>
  <c r="BF77" i="2"/>
  <c r="BF78" i="2"/>
  <c r="BF79" i="2"/>
  <c r="BF80" i="2"/>
  <c r="BF81" i="2"/>
  <c r="BF82" i="2"/>
  <c r="BF83" i="2"/>
  <c r="BF84" i="2"/>
  <c r="BF85" i="2"/>
  <c r="BF86" i="2"/>
  <c r="BF87" i="2"/>
  <c r="BF88" i="2"/>
  <c r="BF89" i="2"/>
  <c r="BF90" i="2"/>
  <c r="BF91" i="2"/>
  <c r="BF92" i="2"/>
  <c r="BF93" i="2"/>
  <c r="BF94" i="2"/>
  <c r="BF95" i="2"/>
  <c r="BF96" i="2"/>
  <c r="BF97" i="2"/>
  <c r="BF98" i="2"/>
  <c r="BF99" i="2"/>
  <c r="BF100" i="2"/>
  <c r="BF101" i="2"/>
  <c r="BF102" i="2"/>
  <c r="BF103" i="2"/>
  <c r="BF5" i="2"/>
  <c r="BE6" i="2"/>
  <c r="BE7" i="2"/>
  <c r="BE8" i="2"/>
  <c r="BE9" i="2"/>
  <c r="BE10" i="2"/>
  <c r="BE11" i="2"/>
  <c r="BE12" i="2"/>
  <c r="BE13" i="2"/>
  <c r="BE14" i="2"/>
  <c r="BE15" i="2"/>
  <c r="BE16" i="2"/>
  <c r="BE17" i="2"/>
  <c r="BE18" i="2"/>
  <c r="BE19" i="2"/>
  <c r="BE20" i="2"/>
  <c r="BE21" i="2"/>
  <c r="BE22" i="2"/>
  <c r="BE23" i="2"/>
  <c r="BE24" i="2"/>
  <c r="BE25" i="2"/>
  <c r="BE26" i="2"/>
  <c r="BE27" i="2"/>
  <c r="BE28" i="2"/>
  <c r="BE29" i="2"/>
  <c r="BE30" i="2"/>
  <c r="BE31" i="2"/>
  <c r="BE32" i="2"/>
  <c r="BE33" i="2"/>
  <c r="BE34" i="2"/>
  <c r="BE35" i="2"/>
  <c r="BE36" i="2"/>
  <c r="BE37" i="2"/>
  <c r="BE38" i="2"/>
  <c r="BE39" i="2"/>
  <c r="BE40" i="2"/>
  <c r="BE41" i="2"/>
  <c r="BE42" i="2"/>
  <c r="BE43" i="2"/>
  <c r="BE44" i="2"/>
  <c r="BE45" i="2"/>
  <c r="BE46" i="2"/>
  <c r="BE47" i="2"/>
  <c r="BE48" i="2"/>
  <c r="BE49" i="2"/>
  <c r="BE50" i="2"/>
  <c r="BE51" i="2"/>
  <c r="BE52" i="2"/>
  <c r="BE53" i="2"/>
  <c r="BE54" i="2"/>
  <c r="BE55" i="2"/>
  <c r="BE56" i="2"/>
  <c r="BE57" i="2"/>
  <c r="BE58" i="2"/>
  <c r="BE59" i="2"/>
  <c r="BE60" i="2"/>
  <c r="BE61" i="2"/>
  <c r="BE62" i="2"/>
  <c r="BE63" i="2"/>
  <c r="BE64" i="2"/>
  <c r="BE65" i="2"/>
  <c r="BE66" i="2"/>
  <c r="BE67" i="2"/>
  <c r="BE68" i="2"/>
  <c r="BE69" i="2"/>
  <c r="BE70" i="2"/>
  <c r="BE71" i="2"/>
  <c r="BE72" i="2"/>
  <c r="BE73" i="2"/>
  <c r="BE74" i="2"/>
  <c r="BE75" i="2"/>
  <c r="BE76" i="2"/>
  <c r="BE77" i="2"/>
  <c r="BE78" i="2"/>
  <c r="BE79" i="2"/>
  <c r="BE80" i="2"/>
  <c r="BE81" i="2"/>
  <c r="BE82" i="2"/>
  <c r="BE83" i="2"/>
  <c r="BE84" i="2"/>
  <c r="BE85" i="2"/>
  <c r="BE86" i="2"/>
  <c r="BE87" i="2"/>
  <c r="BE88" i="2"/>
  <c r="BE89" i="2"/>
  <c r="BE90" i="2"/>
  <c r="BE91" i="2"/>
  <c r="BE92" i="2"/>
  <c r="BE93" i="2"/>
  <c r="BE94" i="2"/>
  <c r="BE95" i="2"/>
  <c r="BE96" i="2"/>
  <c r="BE97" i="2"/>
  <c r="BE98" i="2"/>
  <c r="BE99" i="2"/>
  <c r="BE100" i="2"/>
  <c r="BE101" i="2"/>
  <c r="BE102" i="2"/>
  <c r="BE103" i="2"/>
  <c r="BE5" i="2"/>
  <c r="BD6" i="2"/>
  <c r="BD7" i="2"/>
  <c r="BD8" i="2"/>
  <c r="BD9" i="2"/>
  <c r="BD10" i="2"/>
  <c r="BD11" i="2"/>
  <c r="BD12" i="2"/>
  <c r="BD13" i="2"/>
  <c r="BD14" i="2"/>
  <c r="BD15" i="2"/>
  <c r="BD16" i="2"/>
  <c r="BD17" i="2"/>
  <c r="BD18" i="2"/>
  <c r="BD19" i="2"/>
  <c r="BD20" i="2"/>
  <c r="BD21" i="2"/>
  <c r="BD22" i="2"/>
  <c r="BD23" i="2"/>
  <c r="BD24" i="2"/>
  <c r="BD25" i="2"/>
  <c r="BD26" i="2"/>
  <c r="BD27" i="2"/>
  <c r="BD28" i="2"/>
  <c r="BD29" i="2"/>
  <c r="BD30" i="2"/>
  <c r="BD31" i="2"/>
  <c r="BD32" i="2"/>
  <c r="BD33" i="2"/>
  <c r="BD34" i="2"/>
  <c r="BD35" i="2"/>
  <c r="BD36" i="2"/>
  <c r="BD37" i="2"/>
  <c r="BD38" i="2"/>
  <c r="BD39" i="2"/>
  <c r="BD40" i="2"/>
  <c r="BD41" i="2"/>
  <c r="BD42" i="2"/>
  <c r="BD43" i="2"/>
  <c r="BD44" i="2"/>
  <c r="BD45" i="2"/>
  <c r="BD46" i="2"/>
  <c r="BD47" i="2"/>
  <c r="BD48" i="2"/>
  <c r="BD49" i="2"/>
  <c r="BD50" i="2"/>
  <c r="BD51" i="2"/>
  <c r="BD52" i="2"/>
  <c r="BD53" i="2"/>
  <c r="BD54" i="2"/>
  <c r="BD55" i="2"/>
  <c r="BD56" i="2"/>
  <c r="BD57" i="2"/>
  <c r="BD58" i="2"/>
  <c r="BD59" i="2"/>
  <c r="BD60" i="2"/>
  <c r="BD61" i="2"/>
  <c r="BD62" i="2"/>
  <c r="BD63" i="2"/>
  <c r="BD64" i="2"/>
  <c r="BD65" i="2"/>
  <c r="BD66" i="2"/>
  <c r="BD67" i="2"/>
  <c r="BD68" i="2"/>
  <c r="BD69" i="2"/>
  <c r="BD70" i="2"/>
  <c r="BD71" i="2"/>
  <c r="BD72" i="2"/>
  <c r="BD73" i="2"/>
  <c r="BD74" i="2"/>
  <c r="BD75" i="2"/>
  <c r="BD76" i="2"/>
  <c r="BD77" i="2"/>
  <c r="BD78" i="2"/>
  <c r="BD79" i="2"/>
  <c r="BD80" i="2"/>
  <c r="BD81" i="2"/>
  <c r="BD82" i="2"/>
  <c r="BD83" i="2"/>
  <c r="BD84" i="2"/>
  <c r="BD85" i="2"/>
  <c r="BD86" i="2"/>
  <c r="BD87" i="2"/>
  <c r="BD88" i="2"/>
  <c r="BD89" i="2"/>
  <c r="BD90" i="2"/>
  <c r="BD91" i="2"/>
  <c r="BD92" i="2"/>
  <c r="BD93" i="2"/>
  <c r="BD94" i="2"/>
  <c r="BD95" i="2"/>
  <c r="BD96" i="2"/>
  <c r="BD97" i="2"/>
  <c r="BD98" i="2"/>
  <c r="BD99" i="2"/>
  <c r="BD100" i="2"/>
  <c r="BD101" i="2"/>
  <c r="BD102" i="2"/>
  <c r="BD103" i="2"/>
  <c r="BD5" i="2"/>
  <c r="BC6" i="2"/>
  <c r="BC7" i="2"/>
  <c r="BC8" i="2"/>
  <c r="BC9" i="2"/>
  <c r="BC10" i="2"/>
  <c r="BC11" i="2"/>
  <c r="BC12" i="2"/>
  <c r="BC13" i="2"/>
  <c r="BC14" i="2"/>
  <c r="BC15" i="2"/>
  <c r="BC16" i="2"/>
  <c r="BC17" i="2"/>
  <c r="BC18" i="2"/>
  <c r="BC19" i="2"/>
  <c r="BC20" i="2"/>
  <c r="BC21" i="2"/>
  <c r="BC22" i="2"/>
  <c r="BC23" i="2"/>
  <c r="BC24" i="2"/>
  <c r="BC25" i="2"/>
  <c r="BC26" i="2"/>
  <c r="BC27" i="2"/>
  <c r="BC28" i="2"/>
  <c r="BC29" i="2"/>
  <c r="BC30" i="2"/>
  <c r="BC31" i="2"/>
  <c r="BC32" i="2"/>
  <c r="BC33" i="2"/>
  <c r="BC34" i="2"/>
  <c r="BC35" i="2"/>
  <c r="BC36" i="2"/>
  <c r="BC37" i="2"/>
  <c r="BC38" i="2"/>
  <c r="BC39" i="2"/>
  <c r="BC40" i="2"/>
  <c r="BC41" i="2"/>
  <c r="BC42" i="2"/>
  <c r="BC43" i="2"/>
  <c r="BC44" i="2"/>
  <c r="BC45" i="2"/>
  <c r="BC46" i="2"/>
  <c r="BC47" i="2"/>
  <c r="BC48" i="2"/>
  <c r="BC49" i="2"/>
  <c r="BC50" i="2"/>
  <c r="BC51" i="2"/>
  <c r="BC52" i="2"/>
  <c r="BC53" i="2"/>
  <c r="BC54" i="2"/>
  <c r="BC55" i="2"/>
  <c r="BC56" i="2"/>
  <c r="BC57" i="2"/>
  <c r="BC58" i="2"/>
  <c r="BC59" i="2"/>
  <c r="BC60" i="2"/>
  <c r="BC61" i="2"/>
  <c r="BC62" i="2"/>
  <c r="BC63" i="2"/>
  <c r="BC64" i="2"/>
  <c r="BC65" i="2"/>
  <c r="BC66" i="2"/>
  <c r="BC67" i="2"/>
  <c r="BC68" i="2"/>
  <c r="BC69" i="2"/>
  <c r="BC70" i="2"/>
  <c r="BC71" i="2"/>
  <c r="BC72" i="2"/>
  <c r="BC73" i="2"/>
  <c r="BC74" i="2"/>
  <c r="BC75" i="2"/>
  <c r="BC76" i="2"/>
  <c r="BC77" i="2"/>
  <c r="BC78" i="2"/>
  <c r="BC79" i="2"/>
  <c r="BC80" i="2"/>
  <c r="BC81" i="2"/>
  <c r="BC82" i="2"/>
  <c r="BC83" i="2"/>
  <c r="BC84" i="2"/>
  <c r="BC85" i="2"/>
  <c r="BC86" i="2"/>
  <c r="BC87" i="2"/>
  <c r="BC88" i="2"/>
  <c r="BC89" i="2"/>
  <c r="BC90" i="2"/>
  <c r="BC91" i="2"/>
  <c r="BC92" i="2"/>
  <c r="BC93" i="2"/>
  <c r="BC94" i="2"/>
  <c r="BC95" i="2"/>
  <c r="BC96" i="2"/>
  <c r="BC97" i="2"/>
  <c r="BC98" i="2"/>
  <c r="BC99" i="2"/>
  <c r="BC100" i="2"/>
  <c r="BC101" i="2"/>
  <c r="BC102" i="2"/>
  <c r="BC103" i="2"/>
  <c r="BC5" i="2"/>
  <c r="BB6" i="2"/>
  <c r="BB7" i="2"/>
  <c r="BB8" i="2"/>
  <c r="BB9" i="2"/>
  <c r="BB10" i="2"/>
  <c r="BB11" i="2"/>
  <c r="BB12" i="2"/>
  <c r="BB13" i="2"/>
  <c r="BB14" i="2"/>
  <c r="BB15" i="2"/>
  <c r="BB16" i="2"/>
  <c r="BB17" i="2"/>
  <c r="BB18" i="2"/>
  <c r="BB19" i="2"/>
  <c r="BB20" i="2"/>
  <c r="BB21" i="2"/>
  <c r="BB22" i="2"/>
  <c r="BB23" i="2"/>
  <c r="BB24" i="2"/>
  <c r="BB25" i="2"/>
  <c r="BB26" i="2"/>
  <c r="BB27" i="2"/>
  <c r="BB28" i="2"/>
  <c r="BB29" i="2"/>
  <c r="BB30" i="2"/>
  <c r="BB31" i="2"/>
  <c r="BB32" i="2"/>
  <c r="BB33" i="2"/>
  <c r="BB34" i="2"/>
  <c r="BB35" i="2"/>
  <c r="BB36" i="2"/>
  <c r="BB37" i="2"/>
  <c r="BB38" i="2"/>
  <c r="BB39" i="2"/>
  <c r="BB40" i="2"/>
  <c r="BB41" i="2"/>
  <c r="BB42" i="2"/>
  <c r="BB43" i="2"/>
  <c r="BB44" i="2"/>
  <c r="BB45" i="2"/>
  <c r="BB46" i="2"/>
  <c r="BB47" i="2"/>
  <c r="BB48" i="2"/>
  <c r="BB49" i="2"/>
  <c r="BB50" i="2"/>
  <c r="BB51" i="2"/>
  <c r="BB52" i="2"/>
  <c r="BB53" i="2"/>
  <c r="BB54" i="2"/>
  <c r="BB55" i="2"/>
  <c r="BB56" i="2"/>
  <c r="BB57" i="2"/>
  <c r="BB58" i="2"/>
  <c r="BB59" i="2"/>
  <c r="BB60" i="2"/>
  <c r="BB61" i="2"/>
  <c r="BB62" i="2"/>
  <c r="BB63" i="2"/>
  <c r="BB64" i="2"/>
  <c r="BB65" i="2"/>
  <c r="BB66" i="2"/>
  <c r="BB67" i="2"/>
  <c r="BB68" i="2"/>
  <c r="BB69" i="2"/>
  <c r="BB70" i="2"/>
  <c r="BB71" i="2"/>
  <c r="BB72" i="2"/>
  <c r="BB73" i="2"/>
  <c r="BB74" i="2"/>
  <c r="BB75" i="2"/>
  <c r="BB76" i="2"/>
  <c r="BB77" i="2"/>
  <c r="BB78" i="2"/>
  <c r="BB79" i="2"/>
  <c r="BB80" i="2"/>
  <c r="BB81" i="2"/>
  <c r="BB82" i="2"/>
  <c r="BB83" i="2"/>
  <c r="BB84" i="2"/>
  <c r="BB85" i="2"/>
  <c r="BB86" i="2"/>
  <c r="BB87" i="2"/>
  <c r="BB88" i="2"/>
  <c r="BB89" i="2"/>
  <c r="BB90" i="2"/>
  <c r="BB91" i="2"/>
  <c r="BB92" i="2"/>
  <c r="BB93" i="2"/>
  <c r="BB94" i="2"/>
  <c r="BB95" i="2"/>
  <c r="BB96" i="2"/>
  <c r="BB97" i="2"/>
  <c r="BB98" i="2"/>
  <c r="BB99" i="2"/>
  <c r="BB100" i="2"/>
  <c r="BB101" i="2"/>
  <c r="BB102" i="2"/>
  <c r="BB103" i="2"/>
  <c r="BB5" i="2"/>
  <c r="BA6" i="2"/>
  <c r="BA7" i="2"/>
  <c r="BA8" i="2"/>
  <c r="BA9" i="2"/>
  <c r="BA10" i="2"/>
  <c r="BA11" i="2"/>
  <c r="BA12" i="2"/>
  <c r="BA13" i="2"/>
  <c r="BA14" i="2"/>
  <c r="BA15" i="2"/>
  <c r="BA16" i="2"/>
  <c r="BA17" i="2"/>
  <c r="BA18" i="2"/>
  <c r="BA19" i="2"/>
  <c r="BA20" i="2"/>
  <c r="BA21" i="2"/>
  <c r="BA22" i="2"/>
  <c r="BA23" i="2"/>
  <c r="BA24" i="2"/>
  <c r="BA25" i="2"/>
  <c r="BA26" i="2"/>
  <c r="BA27" i="2"/>
  <c r="BA28" i="2"/>
  <c r="BA29" i="2"/>
  <c r="BA30" i="2"/>
  <c r="BA31" i="2"/>
  <c r="BA32" i="2"/>
  <c r="BA33" i="2"/>
  <c r="BA34" i="2"/>
  <c r="BA35" i="2"/>
  <c r="BA36" i="2"/>
  <c r="BA37" i="2"/>
  <c r="BA38" i="2"/>
  <c r="BA39" i="2"/>
  <c r="BA40" i="2"/>
  <c r="BA41" i="2"/>
  <c r="BA42" i="2"/>
  <c r="BA43" i="2"/>
  <c r="BA44" i="2"/>
  <c r="BA45" i="2"/>
  <c r="BA46" i="2"/>
  <c r="BA47" i="2"/>
  <c r="BA48" i="2"/>
  <c r="BA49" i="2"/>
  <c r="BA50" i="2"/>
  <c r="BA51" i="2"/>
  <c r="BA52" i="2"/>
  <c r="BA53" i="2"/>
  <c r="BA54" i="2"/>
  <c r="BA55" i="2"/>
  <c r="BA56" i="2"/>
  <c r="BA57" i="2"/>
  <c r="BA58" i="2"/>
  <c r="BA59" i="2"/>
  <c r="BA60" i="2"/>
  <c r="BA61" i="2"/>
  <c r="BA62" i="2"/>
  <c r="BA63" i="2"/>
  <c r="BA64" i="2"/>
  <c r="BA65" i="2"/>
  <c r="BA66" i="2"/>
  <c r="BA67" i="2"/>
  <c r="BA68" i="2"/>
  <c r="BA69" i="2"/>
  <c r="BA70" i="2"/>
  <c r="BA71" i="2"/>
  <c r="BA72" i="2"/>
  <c r="BA73" i="2"/>
  <c r="BA74" i="2"/>
  <c r="BA75" i="2"/>
  <c r="BA76" i="2"/>
  <c r="BA77" i="2"/>
  <c r="BA78" i="2"/>
  <c r="BA79" i="2"/>
  <c r="BA80" i="2"/>
  <c r="BA81" i="2"/>
  <c r="BA82" i="2"/>
  <c r="BA83" i="2"/>
  <c r="BA84" i="2"/>
  <c r="BA85" i="2"/>
  <c r="BA86" i="2"/>
  <c r="BA87" i="2"/>
  <c r="BA88" i="2"/>
  <c r="BA89" i="2"/>
  <c r="BA90" i="2"/>
  <c r="BA91" i="2"/>
  <c r="BA92" i="2"/>
  <c r="BA93" i="2"/>
  <c r="BA94" i="2"/>
  <c r="BA95" i="2"/>
  <c r="BA96" i="2"/>
  <c r="BA97" i="2"/>
  <c r="BA98" i="2"/>
  <c r="BA99" i="2"/>
  <c r="BA100" i="2"/>
  <c r="BA101" i="2"/>
  <c r="BA102" i="2"/>
  <c r="BA103" i="2"/>
  <c r="BA5" i="2"/>
  <c r="R16" i="4"/>
  <c r="S16" i="4" s="1"/>
  <c r="R15" i="4"/>
  <c r="S15" i="4" s="1"/>
  <c r="R14" i="4"/>
  <c r="S14" i="4" s="1"/>
  <c r="R13" i="4"/>
  <c r="S13" i="4" s="1"/>
  <c r="R12" i="4"/>
  <c r="S12" i="4" s="1"/>
  <c r="R11" i="4"/>
  <c r="S11" i="4" s="1"/>
  <c r="R10" i="4"/>
  <c r="S10" i="4" s="1"/>
  <c r="BS70" i="3"/>
  <c r="BR70" i="3"/>
  <c r="BQ70" i="3"/>
  <c r="BP70" i="3"/>
  <c r="BO70" i="3"/>
  <c r="BN70" i="3"/>
  <c r="AS70" i="3" s="1"/>
  <c r="BM70" i="3"/>
  <c r="BL70" i="3"/>
  <c r="BK70" i="3"/>
  <c r="BJ70" i="3"/>
  <c r="BI70" i="3"/>
  <c r="BH70" i="3"/>
  <c r="AZ70" i="3"/>
  <c r="AY70" i="3"/>
  <c r="AX70" i="3"/>
  <c r="AB70" i="3"/>
  <c r="BS69" i="3"/>
  <c r="BR69" i="3"/>
  <c r="BQ69" i="3"/>
  <c r="BP69" i="3"/>
  <c r="BO69" i="3"/>
  <c r="BN69" i="3"/>
  <c r="BM69" i="3"/>
  <c r="BL69" i="3"/>
  <c r="BK69" i="3"/>
  <c r="BJ69" i="3"/>
  <c r="BI69" i="3"/>
  <c r="BH69" i="3"/>
  <c r="AS69" i="3" s="1"/>
  <c r="AZ69" i="3"/>
  <c r="AY69" i="3"/>
  <c r="AX69" i="3"/>
  <c r="AB69" i="3"/>
  <c r="BS68" i="3"/>
  <c r="BR68" i="3"/>
  <c r="BQ68" i="3"/>
  <c r="BP68" i="3"/>
  <c r="BO68" i="3"/>
  <c r="BN68" i="3"/>
  <c r="BM68" i="3"/>
  <c r="BL68" i="3"/>
  <c r="BK68" i="3"/>
  <c r="BJ68" i="3"/>
  <c r="BI68" i="3"/>
  <c r="BH68" i="3"/>
  <c r="AZ68" i="3"/>
  <c r="AY68" i="3"/>
  <c r="AX68" i="3"/>
  <c r="AB68" i="3"/>
  <c r="BS67" i="3"/>
  <c r="BR67" i="3"/>
  <c r="BQ67" i="3"/>
  <c r="BP67" i="3"/>
  <c r="BO67" i="3"/>
  <c r="BN67" i="3"/>
  <c r="BM67" i="3"/>
  <c r="BL67" i="3"/>
  <c r="BK67" i="3"/>
  <c r="BJ67" i="3"/>
  <c r="BI67" i="3"/>
  <c r="BH67" i="3"/>
  <c r="AZ67" i="3"/>
  <c r="AY67" i="3"/>
  <c r="AX67" i="3"/>
  <c r="AB67" i="3"/>
  <c r="BS66" i="3"/>
  <c r="BR66" i="3"/>
  <c r="BQ66" i="3"/>
  <c r="BP66" i="3"/>
  <c r="BO66" i="3"/>
  <c r="BN66" i="3"/>
  <c r="BM66" i="3"/>
  <c r="BL66" i="3"/>
  <c r="BK66" i="3"/>
  <c r="BJ66" i="3"/>
  <c r="BI66" i="3"/>
  <c r="BH66" i="3"/>
  <c r="AZ66" i="3"/>
  <c r="AY66" i="3"/>
  <c r="AX66" i="3"/>
  <c r="AB66" i="3"/>
  <c r="BS65" i="3"/>
  <c r="BR65" i="3"/>
  <c r="BQ65" i="3"/>
  <c r="BP65" i="3"/>
  <c r="BO65" i="3"/>
  <c r="BN65" i="3"/>
  <c r="BM65" i="3"/>
  <c r="BL65" i="3"/>
  <c r="BK65" i="3"/>
  <c r="BJ65" i="3"/>
  <c r="BI65" i="3"/>
  <c r="BH65" i="3"/>
  <c r="AZ65" i="3"/>
  <c r="AY65" i="3"/>
  <c r="AX65" i="3"/>
  <c r="AB65" i="3"/>
  <c r="BS64" i="3"/>
  <c r="BR64" i="3"/>
  <c r="BQ64" i="3"/>
  <c r="BP64" i="3"/>
  <c r="BO64" i="3"/>
  <c r="BN64" i="3"/>
  <c r="BM64" i="3"/>
  <c r="BL64" i="3"/>
  <c r="BK64" i="3"/>
  <c r="BJ64" i="3"/>
  <c r="BI64" i="3"/>
  <c r="BH64" i="3"/>
  <c r="AZ64" i="3"/>
  <c r="AY64" i="3"/>
  <c r="AX64" i="3"/>
  <c r="AB64" i="3"/>
  <c r="BS63" i="3"/>
  <c r="BR63" i="3"/>
  <c r="BQ63" i="3"/>
  <c r="BP63" i="3"/>
  <c r="BO63" i="3"/>
  <c r="BN63" i="3"/>
  <c r="BM63" i="3"/>
  <c r="BL63" i="3"/>
  <c r="BK63" i="3"/>
  <c r="BJ63" i="3"/>
  <c r="BI63" i="3"/>
  <c r="BH63" i="3"/>
  <c r="AZ63" i="3"/>
  <c r="AY63" i="3"/>
  <c r="AX63" i="3"/>
  <c r="AB63" i="3"/>
  <c r="BS62" i="3"/>
  <c r="BR62" i="3"/>
  <c r="BQ62" i="3"/>
  <c r="BP62" i="3"/>
  <c r="BO62" i="3"/>
  <c r="BN62" i="3"/>
  <c r="BM62" i="3"/>
  <c r="BL62" i="3"/>
  <c r="BK62" i="3"/>
  <c r="BJ62" i="3"/>
  <c r="BI62" i="3"/>
  <c r="BH62" i="3"/>
  <c r="AZ62" i="3"/>
  <c r="AY62" i="3"/>
  <c r="AX62" i="3"/>
  <c r="AB62" i="3"/>
  <c r="BS61" i="3"/>
  <c r="BR61" i="3"/>
  <c r="BQ61" i="3"/>
  <c r="BP61" i="3"/>
  <c r="BO61" i="3"/>
  <c r="BN61" i="3"/>
  <c r="BM61" i="3"/>
  <c r="BL61" i="3"/>
  <c r="BK61" i="3"/>
  <c r="BJ61" i="3"/>
  <c r="BI61" i="3"/>
  <c r="BH61" i="3"/>
  <c r="AZ61" i="3"/>
  <c r="AY61" i="3"/>
  <c r="AX61" i="3"/>
  <c r="AB61" i="3"/>
  <c r="BS60" i="3"/>
  <c r="BR60" i="3"/>
  <c r="BQ60" i="3"/>
  <c r="BP60" i="3"/>
  <c r="BO60" i="3"/>
  <c r="BN60" i="3"/>
  <c r="AS60" i="3" s="1"/>
  <c r="BM60" i="3"/>
  <c r="BL60" i="3"/>
  <c r="BK60" i="3"/>
  <c r="BJ60" i="3"/>
  <c r="BI60" i="3"/>
  <c r="BH60" i="3"/>
  <c r="AZ60" i="3"/>
  <c r="AY60" i="3"/>
  <c r="AX60" i="3"/>
  <c r="AB60" i="3"/>
  <c r="BS59" i="3"/>
  <c r="BR59" i="3"/>
  <c r="BQ59" i="3"/>
  <c r="BP59" i="3"/>
  <c r="BO59" i="3"/>
  <c r="BN59" i="3"/>
  <c r="AS59" i="3" s="1"/>
  <c r="BM59" i="3"/>
  <c r="BL59" i="3"/>
  <c r="BK59" i="3"/>
  <c r="BJ59" i="3"/>
  <c r="BI59" i="3"/>
  <c r="BH59" i="3"/>
  <c r="AZ59" i="3"/>
  <c r="AY59" i="3"/>
  <c r="AX59" i="3"/>
  <c r="AB59" i="3"/>
  <c r="BS58" i="3"/>
  <c r="BR58" i="3"/>
  <c r="BQ58" i="3"/>
  <c r="BP58" i="3"/>
  <c r="BO58" i="3"/>
  <c r="BN58" i="3"/>
  <c r="BM58" i="3"/>
  <c r="BL58" i="3"/>
  <c r="BK58" i="3"/>
  <c r="BJ58" i="3"/>
  <c r="BI58" i="3"/>
  <c r="BH58" i="3"/>
  <c r="AZ58" i="3"/>
  <c r="AY58" i="3"/>
  <c r="AX58" i="3"/>
  <c r="AB58" i="3"/>
  <c r="BS57" i="3"/>
  <c r="BR57" i="3"/>
  <c r="BQ57" i="3"/>
  <c r="BP57" i="3"/>
  <c r="BO57" i="3"/>
  <c r="BN57" i="3"/>
  <c r="AS57" i="3" s="1"/>
  <c r="BM57" i="3"/>
  <c r="BL57" i="3"/>
  <c r="BK57" i="3"/>
  <c r="BJ57" i="3"/>
  <c r="BI57" i="3"/>
  <c r="BH57" i="3"/>
  <c r="AZ57" i="3"/>
  <c r="AY57" i="3"/>
  <c r="AX57" i="3"/>
  <c r="AB57" i="3"/>
  <c r="BS56" i="3"/>
  <c r="BR56" i="3"/>
  <c r="BQ56" i="3"/>
  <c r="BP56" i="3"/>
  <c r="BO56" i="3"/>
  <c r="BN56" i="3"/>
  <c r="AS56" i="3" s="1"/>
  <c r="BM56" i="3"/>
  <c r="BL56" i="3"/>
  <c r="BK56" i="3"/>
  <c r="BJ56" i="3"/>
  <c r="BI56" i="3"/>
  <c r="BH56" i="3"/>
  <c r="AZ56" i="3"/>
  <c r="AY56" i="3"/>
  <c r="AX56" i="3"/>
  <c r="AB56" i="3"/>
  <c r="BS55" i="3"/>
  <c r="BR55" i="3"/>
  <c r="BQ55" i="3"/>
  <c r="BP55" i="3"/>
  <c r="BO55" i="3"/>
  <c r="BN55" i="3"/>
  <c r="BM55" i="3"/>
  <c r="BL55" i="3"/>
  <c r="BK55" i="3"/>
  <c r="BJ55" i="3"/>
  <c r="BI55" i="3"/>
  <c r="BH55" i="3"/>
  <c r="AZ55" i="3"/>
  <c r="AY55" i="3"/>
  <c r="AX55" i="3"/>
  <c r="AB55" i="3"/>
  <c r="BS54" i="3"/>
  <c r="BR54" i="3"/>
  <c r="BQ54" i="3"/>
  <c r="BP54" i="3"/>
  <c r="BO54" i="3"/>
  <c r="BN54" i="3"/>
  <c r="BM54" i="3"/>
  <c r="BL54" i="3"/>
  <c r="BK54" i="3"/>
  <c r="BJ54" i="3"/>
  <c r="BI54" i="3"/>
  <c r="BH54" i="3"/>
  <c r="AZ54" i="3"/>
  <c r="AY54" i="3"/>
  <c r="AX54" i="3"/>
  <c r="AB54" i="3"/>
  <c r="BS53" i="3"/>
  <c r="BR53" i="3"/>
  <c r="BQ53" i="3"/>
  <c r="BP53" i="3"/>
  <c r="BO53" i="3"/>
  <c r="BN53" i="3"/>
  <c r="BM53" i="3"/>
  <c r="BL53" i="3"/>
  <c r="BK53" i="3"/>
  <c r="BJ53" i="3"/>
  <c r="BI53" i="3"/>
  <c r="BH53" i="3"/>
  <c r="AZ53" i="3"/>
  <c r="AY53" i="3"/>
  <c r="AX53" i="3"/>
  <c r="AB53" i="3"/>
  <c r="BS52" i="3"/>
  <c r="BR52" i="3"/>
  <c r="BQ52" i="3"/>
  <c r="BP52" i="3"/>
  <c r="BO52" i="3"/>
  <c r="BN52" i="3"/>
  <c r="BM52" i="3"/>
  <c r="BL52" i="3"/>
  <c r="BK52" i="3"/>
  <c r="BJ52" i="3"/>
  <c r="BI52" i="3"/>
  <c r="BH52" i="3"/>
  <c r="AZ52" i="3"/>
  <c r="AY52" i="3"/>
  <c r="AX52" i="3"/>
  <c r="AB52" i="3"/>
  <c r="BS51" i="3"/>
  <c r="BR51" i="3"/>
  <c r="BQ51" i="3"/>
  <c r="BP51" i="3"/>
  <c r="BO51" i="3"/>
  <c r="BN51" i="3"/>
  <c r="BM51" i="3"/>
  <c r="BL51" i="3"/>
  <c r="BK51" i="3"/>
  <c r="BJ51" i="3"/>
  <c r="BI51" i="3"/>
  <c r="BH51" i="3"/>
  <c r="AZ51" i="3"/>
  <c r="AY51" i="3"/>
  <c r="AX51" i="3"/>
  <c r="AB51" i="3"/>
  <c r="BS50" i="3"/>
  <c r="BR50" i="3"/>
  <c r="BQ50" i="3"/>
  <c r="BP50" i="3"/>
  <c r="BO50" i="3"/>
  <c r="BN50" i="3"/>
  <c r="BM50" i="3"/>
  <c r="BL50" i="3"/>
  <c r="BK50" i="3"/>
  <c r="BJ50" i="3"/>
  <c r="BI50" i="3"/>
  <c r="BH50" i="3"/>
  <c r="AZ50" i="3"/>
  <c r="AY50" i="3"/>
  <c r="AX50" i="3"/>
  <c r="AB50" i="3"/>
  <c r="BS49" i="3"/>
  <c r="BR49" i="3"/>
  <c r="BQ49" i="3"/>
  <c r="BP49" i="3"/>
  <c r="BO49" i="3"/>
  <c r="BN49" i="3"/>
  <c r="BM49" i="3"/>
  <c r="BL49" i="3"/>
  <c r="BK49" i="3"/>
  <c r="BJ49" i="3"/>
  <c r="BI49" i="3"/>
  <c r="BH49" i="3"/>
  <c r="AZ49" i="3"/>
  <c r="AY49" i="3"/>
  <c r="AX49" i="3"/>
  <c r="AW49" i="3"/>
  <c r="AV49" i="3"/>
  <c r="AS49" i="3"/>
  <c r="AR49" i="3"/>
  <c r="AB49" i="3"/>
  <c r="BS48" i="3"/>
  <c r="BR48" i="3"/>
  <c r="BQ48" i="3"/>
  <c r="BP48" i="3"/>
  <c r="BO48" i="3"/>
  <c r="BN48" i="3"/>
  <c r="BM48" i="3"/>
  <c r="BL48" i="3"/>
  <c r="BK48" i="3"/>
  <c r="BJ48" i="3"/>
  <c r="BI48" i="3"/>
  <c r="BH48" i="3"/>
  <c r="AZ48" i="3"/>
  <c r="AY48" i="3"/>
  <c r="AX48" i="3"/>
  <c r="AB48" i="3"/>
  <c r="BS47" i="3"/>
  <c r="BR47" i="3"/>
  <c r="BQ47" i="3"/>
  <c r="BP47" i="3"/>
  <c r="BO47" i="3"/>
  <c r="BN47" i="3"/>
  <c r="BM47" i="3"/>
  <c r="BL47" i="3"/>
  <c r="BK47" i="3"/>
  <c r="BJ47" i="3"/>
  <c r="BI47" i="3"/>
  <c r="BH47" i="3"/>
  <c r="AZ47" i="3"/>
  <c r="AY47" i="3"/>
  <c r="AX47" i="3"/>
  <c r="AB47" i="3"/>
  <c r="BS46" i="3"/>
  <c r="BR46" i="3"/>
  <c r="BQ46" i="3"/>
  <c r="BP46" i="3"/>
  <c r="BO46" i="3"/>
  <c r="BN46" i="3"/>
  <c r="BM46" i="3"/>
  <c r="BL46" i="3"/>
  <c r="BK46" i="3"/>
  <c r="BJ46" i="3"/>
  <c r="BI46" i="3"/>
  <c r="BH46" i="3"/>
  <c r="AZ46" i="3"/>
  <c r="AY46" i="3"/>
  <c r="AX46" i="3"/>
  <c r="AB46" i="3"/>
  <c r="BS45" i="3"/>
  <c r="BR45" i="3"/>
  <c r="BQ45" i="3"/>
  <c r="BP45" i="3"/>
  <c r="BO45" i="3"/>
  <c r="BN45" i="3"/>
  <c r="AS45" i="3" s="1"/>
  <c r="BM45" i="3"/>
  <c r="BL45" i="3"/>
  <c r="BK45" i="3"/>
  <c r="BJ45" i="3"/>
  <c r="BI45" i="3"/>
  <c r="BH45" i="3"/>
  <c r="AZ45" i="3"/>
  <c r="AY45" i="3"/>
  <c r="AX45" i="3"/>
  <c r="AB45" i="3"/>
  <c r="BS44" i="3"/>
  <c r="BR44" i="3"/>
  <c r="BQ44" i="3"/>
  <c r="BP44" i="3"/>
  <c r="BO44" i="3"/>
  <c r="BN44" i="3"/>
  <c r="AS44" i="3" s="1"/>
  <c r="BM44" i="3"/>
  <c r="BL44" i="3"/>
  <c r="BK44" i="3"/>
  <c r="BJ44" i="3"/>
  <c r="BI44" i="3"/>
  <c r="BH44" i="3"/>
  <c r="AZ44" i="3"/>
  <c r="AY44" i="3"/>
  <c r="AX44" i="3"/>
  <c r="AB44" i="3"/>
  <c r="BS43" i="3"/>
  <c r="BR43" i="3"/>
  <c r="BQ43" i="3"/>
  <c r="BP43" i="3"/>
  <c r="BO43" i="3"/>
  <c r="BN43" i="3"/>
  <c r="BM43" i="3"/>
  <c r="BL43" i="3"/>
  <c r="BK43" i="3"/>
  <c r="BJ43" i="3"/>
  <c r="BI43" i="3"/>
  <c r="BH43" i="3"/>
  <c r="AZ43" i="3"/>
  <c r="AY43" i="3"/>
  <c r="AX43" i="3"/>
  <c r="AB43" i="3"/>
  <c r="BS42" i="3"/>
  <c r="BR42" i="3"/>
  <c r="BQ42" i="3"/>
  <c r="BP42" i="3"/>
  <c r="BO42" i="3"/>
  <c r="BN42" i="3"/>
  <c r="BM42" i="3"/>
  <c r="BL42" i="3"/>
  <c r="BK42" i="3"/>
  <c r="BJ42" i="3"/>
  <c r="BI42" i="3"/>
  <c r="BH42" i="3"/>
  <c r="AZ42" i="3"/>
  <c r="AY42" i="3"/>
  <c r="AX42" i="3"/>
  <c r="AS42" i="3"/>
  <c r="AR42" i="3"/>
  <c r="AW42" i="3" s="1"/>
  <c r="AB42" i="3"/>
  <c r="BS41" i="3"/>
  <c r="BR41" i="3"/>
  <c r="BQ41" i="3"/>
  <c r="BP41" i="3"/>
  <c r="BO41" i="3"/>
  <c r="BN41" i="3"/>
  <c r="BM41" i="3"/>
  <c r="BL41" i="3"/>
  <c r="BK41" i="3"/>
  <c r="BJ41" i="3"/>
  <c r="BI41" i="3"/>
  <c r="BH41" i="3"/>
  <c r="AZ41" i="3"/>
  <c r="AY41" i="3"/>
  <c r="AX41" i="3"/>
  <c r="AS41" i="3"/>
  <c r="AR41" i="3"/>
  <c r="AV41" i="3" s="1"/>
  <c r="AB41" i="3"/>
  <c r="BS40" i="3"/>
  <c r="BR40" i="3"/>
  <c r="BQ40" i="3"/>
  <c r="BP40" i="3"/>
  <c r="BO40" i="3"/>
  <c r="BN40" i="3"/>
  <c r="BM40" i="3"/>
  <c r="BL40" i="3"/>
  <c r="BK40" i="3"/>
  <c r="BJ40" i="3"/>
  <c r="BI40" i="3"/>
  <c r="BH40" i="3"/>
  <c r="AZ40" i="3"/>
  <c r="AY40" i="3"/>
  <c r="AX40" i="3"/>
  <c r="AS40" i="3"/>
  <c r="AR40" i="3"/>
  <c r="AW40" i="3" s="1"/>
  <c r="AB40" i="3"/>
  <c r="BS39" i="3"/>
  <c r="BR39" i="3"/>
  <c r="BQ39" i="3"/>
  <c r="BP39" i="3"/>
  <c r="BO39" i="3"/>
  <c r="BN39" i="3"/>
  <c r="BM39" i="3"/>
  <c r="BL39" i="3"/>
  <c r="BK39" i="3"/>
  <c r="BJ39" i="3"/>
  <c r="BI39" i="3"/>
  <c r="BH39" i="3"/>
  <c r="AR39" i="3" s="1"/>
  <c r="AZ39" i="3"/>
  <c r="AY39" i="3"/>
  <c r="AX39" i="3"/>
  <c r="AB39" i="3"/>
  <c r="BS38" i="3"/>
  <c r="BR38" i="3"/>
  <c r="BQ38" i="3"/>
  <c r="BP38" i="3"/>
  <c r="BO38" i="3"/>
  <c r="BN38" i="3"/>
  <c r="BM38" i="3"/>
  <c r="BL38" i="3"/>
  <c r="BK38" i="3"/>
  <c r="BJ38" i="3"/>
  <c r="BI38" i="3"/>
  <c r="BH38" i="3"/>
  <c r="AZ38" i="3"/>
  <c r="AY38" i="3"/>
  <c r="AX38" i="3"/>
  <c r="AB38" i="3"/>
  <c r="BS37" i="3"/>
  <c r="BR37" i="3"/>
  <c r="BQ37" i="3"/>
  <c r="BP37" i="3"/>
  <c r="BO37" i="3"/>
  <c r="BN37" i="3"/>
  <c r="BM37" i="3"/>
  <c r="BL37" i="3"/>
  <c r="BK37" i="3"/>
  <c r="BJ37" i="3"/>
  <c r="BI37" i="3"/>
  <c r="BH37" i="3"/>
  <c r="AZ37" i="3"/>
  <c r="AY37" i="3"/>
  <c r="AX37" i="3"/>
  <c r="AB37" i="3"/>
  <c r="BS36" i="3"/>
  <c r="BR36" i="3"/>
  <c r="BQ36" i="3"/>
  <c r="BP36" i="3"/>
  <c r="BO36" i="3"/>
  <c r="BN36" i="3"/>
  <c r="BM36" i="3"/>
  <c r="BL36" i="3"/>
  <c r="BK36" i="3"/>
  <c r="BJ36" i="3"/>
  <c r="BI36" i="3"/>
  <c r="BH36" i="3"/>
  <c r="AZ36" i="3"/>
  <c r="AY36" i="3"/>
  <c r="AX36" i="3"/>
  <c r="AB36" i="3"/>
  <c r="BS35" i="3"/>
  <c r="BR35" i="3"/>
  <c r="BQ35" i="3"/>
  <c r="BP35" i="3"/>
  <c r="BO35" i="3"/>
  <c r="BN35" i="3"/>
  <c r="BM35" i="3"/>
  <c r="BL35" i="3"/>
  <c r="BK35" i="3"/>
  <c r="BJ35" i="3"/>
  <c r="BI35" i="3"/>
  <c r="BH35" i="3"/>
  <c r="AZ35" i="3"/>
  <c r="AY35" i="3"/>
  <c r="AX35" i="3"/>
  <c r="AS35" i="3"/>
  <c r="AR35" i="3"/>
  <c r="AB35" i="3"/>
  <c r="BS34" i="3"/>
  <c r="BR34" i="3"/>
  <c r="BQ34" i="3"/>
  <c r="BP34" i="3"/>
  <c r="BO34" i="3"/>
  <c r="BN34" i="3"/>
  <c r="BM34" i="3"/>
  <c r="BL34" i="3"/>
  <c r="BK34" i="3"/>
  <c r="BJ34" i="3"/>
  <c r="BI34" i="3"/>
  <c r="BH34" i="3"/>
  <c r="AZ34" i="3"/>
  <c r="AY34" i="3"/>
  <c r="AX34" i="3"/>
  <c r="AB34" i="3"/>
  <c r="BS33" i="3"/>
  <c r="BR33" i="3"/>
  <c r="BQ33" i="3"/>
  <c r="BP33" i="3"/>
  <c r="BO33" i="3"/>
  <c r="BN33" i="3"/>
  <c r="BM33" i="3"/>
  <c r="BL33" i="3"/>
  <c r="BK33" i="3"/>
  <c r="BJ33" i="3"/>
  <c r="BI33" i="3"/>
  <c r="BH33" i="3"/>
  <c r="AZ33" i="3"/>
  <c r="AY33" i="3"/>
  <c r="AX33" i="3"/>
  <c r="AB33" i="3"/>
  <c r="BS32" i="3"/>
  <c r="BR32" i="3"/>
  <c r="BQ32" i="3"/>
  <c r="BP32" i="3"/>
  <c r="BO32" i="3"/>
  <c r="BN32" i="3"/>
  <c r="BM32" i="3"/>
  <c r="BL32" i="3"/>
  <c r="BK32" i="3"/>
  <c r="BJ32" i="3"/>
  <c r="BI32" i="3"/>
  <c r="BH32" i="3"/>
  <c r="AZ32" i="3"/>
  <c r="AY32" i="3"/>
  <c r="AX32" i="3"/>
  <c r="AB32" i="3"/>
  <c r="BS31" i="3"/>
  <c r="BR31" i="3"/>
  <c r="BQ31" i="3"/>
  <c r="BP31" i="3"/>
  <c r="BO31" i="3"/>
  <c r="BN31" i="3"/>
  <c r="BM31" i="3"/>
  <c r="BL31" i="3"/>
  <c r="BK31" i="3"/>
  <c r="BJ31" i="3"/>
  <c r="BI31" i="3"/>
  <c r="BH31" i="3"/>
  <c r="AZ31" i="3"/>
  <c r="AY31" i="3"/>
  <c r="AX31" i="3"/>
  <c r="AB31" i="3"/>
  <c r="BS30" i="3"/>
  <c r="BR30" i="3"/>
  <c r="BQ30" i="3"/>
  <c r="BP30" i="3"/>
  <c r="BO30" i="3"/>
  <c r="BN30" i="3"/>
  <c r="BM30" i="3"/>
  <c r="BL30" i="3"/>
  <c r="BK30" i="3"/>
  <c r="BJ30" i="3"/>
  <c r="BI30" i="3"/>
  <c r="BH30" i="3"/>
  <c r="AZ30" i="3"/>
  <c r="AY30" i="3"/>
  <c r="AX30" i="3"/>
  <c r="AB30" i="3"/>
  <c r="BS29" i="3"/>
  <c r="BR29" i="3"/>
  <c r="BQ29" i="3"/>
  <c r="BP29" i="3"/>
  <c r="BO29" i="3"/>
  <c r="BN29" i="3"/>
  <c r="BM29" i="3"/>
  <c r="BL29" i="3"/>
  <c r="BK29" i="3"/>
  <c r="BJ29" i="3"/>
  <c r="BI29" i="3"/>
  <c r="BH29" i="3"/>
  <c r="AZ29" i="3"/>
  <c r="AY29" i="3"/>
  <c r="AX29" i="3"/>
  <c r="AB29" i="3"/>
  <c r="BS28" i="3"/>
  <c r="BR28" i="3"/>
  <c r="BQ28" i="3"/>
  <c r="BP28" i="3"/>
  <c r="BO28" i="3"/>
  <c r="BN28" i="3"/>
  <c r="BM28" i="3"/>
  <c r="BL28" i="3"/>
  <c r="BK28" i="3"/>
  <c r="BJ28" i="3"/>
  <c r="BI28" i="3"/>
  <c r="BH28" i="3"/>
  <c r="AZ28" i="3"/>
  <c r="AY28" i="3"/>
  <c r="AX28" i="3"/>
  <c r="AB28" i="3"/>
  <c r="BS27" i="3"/>
  <c r="BR27" i="3"/>
  <c r="BQ27" i="3"/>
  <c r="BP27" i="3"/>
  <c r="BO27" i="3"/>
  <c r="BN27" i="3"/>
  <c r="BM27" i="3"/>
  <c r="BL27" i="3"/>
  <c r="BK27" i="3"/>
  <c r="BJ27" i="3"/>
  <c r="BI27" i="3"/>
  <c r="BH27" i="3"/>
  <c r="AZ27" i="3"/>
  <c r="AY27" i="3"/>
  <c r="AX27" i="3"/>
  <c r="AS27" i="3"/>
  <c r="AR27" i="3"/>
  <c r="AV27" i="3" s="1"/>
  <c r="AB27" i="3"/>
  <c r="BS26" i="3"/>
  <c r="BR26" i="3"/>
  <c r="BQ26" i="3"/>
  <c r="BP26" i="3"/>
  <c r="BO26" i="3"/>
  <c r="BN26" i="3"/>
  <c r="BM26" i="3"/>
  <c r="BL26" i="3"/>
  <c r="BK26" i="3"/>
  <c r="BJ26" i="3"/>
  <c r="BI26" i="3"/>
  <c r="BH26" i="3"/>
  <c r="AZ26" i="3"/>
  <c r="AY26" i="3"/>
  <c r="AX26" i="3"/>
  <c r="AB26" i="3"/>
  <c r="BS25" i="3"/>
  <c r="BR25" i="3"/>
  <c r="BQ25" i="3"/>
  <c r="BP25" i="3"/>
  <c r="BO25" i="3"/>
  <c r="BN25" i="3"/>
  <c r="BM25" i="3"/>
  <c r="BL25" i="3"/>
  <c r="BK25" i="3"/>
  <c r="BJ25" i="3"/>
  <c r="BI25" i="3"/>
  <c r="BH25" i="3"/>
  <c r="AZ25" i="3"/>
  <c r="AY25" i="3"/>
  <c r="AX25" i="3"/>
  <c r="AW25" i="3"/>
  <c r="AS25" i="3"/>
  <c r="AR25" i="3"/>
  <c r="AV25" i="3" s="1"/>
  <c r="AB25" i="3"/>
  <c r="BS24" i="3"/>
  <c r="BR24" i="3"/>
  <c r="BQ24" i="3"/>
  <c r="BP24" i="3"/>
  <c r="BO24" i="3"/>
  <c r="BN24" i="3"/>
  <c r="BM24" i="3"/>
  <c r="BL24" i="3"/>
  <c r="BK24" i="3"/>
  <c r="BJ24" i="3"/>
  <c r="BI24" i="3"/>
  <c r="BH24" i="3"/>
  <c r="AZ24" i="3"/>
  <c r="AY24" i="3"/>
  <c r="AX24" i="3"/>
  <c r="AB24" i="3"/>
  <c r="BS23" i="3"/>
  <c r="BR23" i="3"/>
  <c r="BQ23" i="3"/>
  <c r="BP23" i="3"/>
  <c r="BO23" i="3"/>
  <c r="BN23" i="3"/>
  <c r="BM23" i="3"/>
  <c r="BL23" i="3"/>
  <c r="BK23" i="3"/>
  <c r="BJ23" i="3"/>
  <c r="BI23" i="3"/>
  <c r="BH23" i="3"/>
  <c r="AZ23" i="3"/>
  <c r="AY23" i="3"/>
  <c r="AX23" i="3"/>
  <c r="AW23" i="3"/>
  <c r="AS23" i="3"/>
  <c r="AR23" i="3"/>
  <c r="AB23" i="3"/>
  <c r="BS22" i="3"/>
  <c r="BR22" i="3"/>
  <c r="BQ22" i="3"/>
  <c r="BP22" i="3"/>
  <c r="BO22" i="3"/>
  <c r="BN22" i="3"/>
  <c r="BM22" i="3"/>
  <c r="BL22" i="3"/>
  <c r="BK22" i="3"/>
  <c r="BJ22" i="3"/>
  <c r="BI22" i="3"/>
  <c r="BH22" i="3"/>
  <c r="AZ22" i="3"/>
  <c r="AY22" i="3"/>
  <c r="AX22" i="3"/>
  <c r="AS22" i="3"/>
  <c r="AR22" i="3"/>
  <c r="AV22" i="3" s="1"/>
  <c r="AB22" i="3"/>
  <c r="BS21" i="3"/>
  <c r="BR21" i="3"/>
  <c r="BQ21" i="3"/>
  <c r="BP21" i="3"/>
  <c r="BO21" i="3"/>
  <c r="BN21" i="3"/>
  <c r="BM21" i="3"/>
  <c r="BL21" i="3"/>
  <c r="BK21" i="3"/>
  <c r="BJ21" i="3"/>
  <c r="BI21" i="3"/>
  <c r="BH21" i="3"/>
  <c r="AZ21" i="3"/>
  <c r="AY21" i="3"/>
  <c r="AX21" i="3"/>
  <c r="AS21" i="3"/>
  <c r="AR21" i="3"/>
  <c r="AW21" i="3" s="1"/>
  <c r="AB21" i="3"/>
  <c r="BS20" i="3"/>
  <c r="BR20" i="3"/>
  <c r="BQ20" i="3"/>
  <c r="BP20" i="3"/>
  <c r="BO20" i="3"/>
  <c r="BN20" i="3"/>
  <c r="BM20" i="3"/>
  <c r="BL20" i="3"/>
  <c r="BK20" i="3"/>
  <c r="BJ20" i="3"/>
  <c r="BI20" i="3"/>
  <c r="BH20" i="3"/>
  <c r="AZ20" i="3"/>
  <c r="AY20" i="3"/>
  <c r="AX20" i="3"/>
  <c r="AB20" i="3"/>
  <c r="BS19" i="3"/>
  <c r="BR19" i="3"/>
  <c r="BQ19" i="3"/>
  <c r="BP19" i="3"/>
  <c r="BO19" i="3"/>
  <c r="BN19" i="3"/>
  <c r="BM19" i="3"/>
  <c r="BL19" i="3"/>
  <c r="BK19" i="3"/>
  <c r="BJ19" i="3"/>
  <c r="BI19" i="3"/>
  <c r="BH19" i="3"/>
  <c r="AZ19" i="3"/>
  <c r="AY19" i="3"/>
  <c r="AX19" i="3"/>
  <c r="AS19" i="3"/>
  <c r="AR19" i="3"/>
  <c r="AW19" i="3" s="1"/>
  <c r="AB19" i="3"/>
  <c r="BS18" i="3"/>
  <c r="BR18" i="3"/>
  <c r="BQ18" i="3"/>
  <c r="BP18" i="3"/>
  <c r="BO18" i="3"/>
  <c r="BN18" i="3"/>
  <c r="BM18" i="3"/>
  <c r="BL18" i="3"/>
  <c r="BK18" i="3"/>
  <c r="BJ18" i="3"/>
  <c r="BI18" i="3"/>
  <c r="BH18" i="3"/>
  <c r="AZ18" i="3"/>
  <c r="AY18" i="3"/>
  <c r="AX18" i="3"/>
  <c r="AS18" i="3"/>
  <c r="AR18" i="3"/>
  <c r="AW18" i="3" s="1"/>
  <c r="AB18" i="3"/>
  <c r="BS17" i="3"/>
  <c r="BR17" i="3"/>
  <c r="BQ17" i="3"/>
  <c r="BP17" i="3"/>
  <c r="BO17" i="3"/>
  <c r="BN17" i="3"/>
  <c r="BM17" i="3"/>
  <c r="BL17" i="3"/>
  <c r="BK17" i="3"/>
  <c r="BJ17" i="3"/>
  <c r="BI17" i="3"/>
  <c r="BH17" i="3"/>
  <c r="AZ17" i="3"/>
  <c r="AY17" i="3"/>
  <c r="AX17" i="3"/>
  <c r="AW17" i="3"/>
  <c r="AS17" i="3"/>
  <c r="AR17" i="3"/>
  <c r="AV17" i="3" s="1"/>
  <c r="AB17" i="3"/>
  <c r="BS16" i="3"/>
  <c r="BR16" i="3"/>
  <c r="BQ16" i="3"/>
  <c r="BP16" i="3"/>
  <c r="BO16" i="3"/>
  <c r="BN16" i="3"/>
  <c r="BM16" i="3"/>
  <c r="BL16" i="3"/>
  <c r="BK16" i="3"/>
  <c r="BJ16" i="3"/>
  <c r="BI16" i="3"/>
  <c r="BH16" i="3"/>
  <c r="AZ16" i="3"/>
  <c r="AY16" i="3"/>
  <c r="AX16" i="3"/>
  <c r="AS16" i="3"/>
  <c r="AR16" i="3"/>
  <c r="AW16" i="3" s="1"/>
  <c r="AB16" i="3"/>
  <c r="BS15" i="3"/>
  <c r="BR15" i="3"/>
  <c r="BQ15" i="3"/>
  <c r="BP15" i="3"/>
  <c r="BO15" i="3"/>
  <c r="BN15" i="3"/>
  <c r="BM15" i="3"/>
  <c r="BL15" i="3"/>
  <c r="BK15" i="3"/>
  <c r="BJ15" i="3"/>
  <c r="BI15" i="3"/>
  <c r="BH15" i="3"/>
  <c r="AZ15" i="3"/>
  <c r="AY15" i="3"/>
  <c r="AX15" i="3"/>
  <c r="AB15" i="3"/>
  <c r="BS14" i="3"/>
  <c r="BR14" i="3"/>
  <c r="BQ14" i="3"/>
  <c r="BP14" i="3"/>
  <c r="BO14" i="3"/>
  <c r="BN14" i="3"/>
  <c r="BM14" i="3"/>
  <c r="BL14" i="3"/>
  <c r="BK14" i="3"/>
  <c r="BJ14" i="3"/>
  <c r="BI14" i="3"/>
  <c r="BH14" i="3"/>
  <c r="AZ14" i="3"/>
  <c r="AY14" i="3"/>
  <c r="AX14" i="3"/>
  <c r="AB14" i="3"/>
  <c r="BS13" i="3"/>
  <c r="BR13" i="3"/>
  <c r="BQ13" i="3"/>
  <c r="BP13" i="3"/>
  <c r="BO13" i="3"/>
  <c r="AR13" i="3" s="1"/>
  <c r="BN13" i="3"/>
  <c r="BM13" i="3"/>
  <c r="BL13" i="3"/>
  <c r="BK13" i="3"/>
  <c r="BJ13" i="3"/>
  <c r="BI13" i="3"/>
  <c r="BH13" i="3"/>
  <c r="AZ13" i="3"/>
  <c r="AY13" i="3"/>
  <c r="AX13" i="3"/>
  <c r="AB13" i="3"/>
  <c r="BS12" i="3"/>
  <c r="BR12" i="3"/>
  <c r="BQ12" i="3"/>
  <c r="BP12" i="3"/>
  <c r="BO12" i="3"/>
  <c r="BN12" i="3"/>
  <c r="AS12" i="3" s="1"/>
  <c r="BM12" i="3"/>
  <c r="BL12" i="3"/>
  <c r="BK12" i="3"/>
  <c r="BJ12" i="3"/>
  <c r="BI12" i="3"/>
  <c r="BH12" i="3"/>
  <c r="AZ12" i="3"/>
  <c r="AY12" i="3"/>
  <c r="AX12" i="3"/>
  <c r="AB12" i="3"/>
  <c r="BS11" i="3"/>
  <c r="BR11" i="3"/>
  <c r="BQ11" i="3"/>
  <c r="BP11" i="3"/>
  <c r="BO11" i="3"/>
  <c r="BN11" i="3"/>
  <c r="BM11" i="3"/>
  <c r="BL11" i="3"/>
  <c r="BK11" i="3"/>
  <c r="BJ11" i="3"/>
  <c r="BI11" i="3"/>
  <c r="BH11" i="3"/>
  <c r="AZ11" i="3"/>
  <c r="AY11" i="3"/>
  <c r="AX11" i="3"/>
  <c r="AB11" i="3"/>
  <c r="BS10" i="3"/>
  <c r="BR10" i="3"/>
  <c r="BQ10" i="3"/>
  <c r="BP10" i="3"/>
  <c r="BO10" i="3"/>
  <c r="BN10" i="3"/>
  <c r="BM10" i="3"/>
  <c r="BL10" i="3"/>
  <c r="BK10" i="3"/>
  <c r="BJ10" i="3"/>
  <c r="BI10" i="3"/>
  <c r="BH10" i="3"/>
  <c r="AZ10" i="3"/>
  <c r="AY10" i="3"/>
  <c r="AX10" i="3"/>
  <c r="AB10" i="3"/>
  <c r="BS9" i="3"/>
  <c r="BR9" i="3"/>
  <c r="BQ9" i="3"/>
  <c r="BP9" i="3"/>
  <c r="BO9" i="3"/>
  <c r="BN9" i="3"/>
  <c r="BM9" i="3"/>
  <c r="BL9" i="3"/>
  <c r="BK9" i="3"/>
  <c r="BJ9" i="3"/>
  <c r="BI9" i="3"/>
  <c r="BH9" i="3"/>
  <c r="AS9" i="3" s="1"/>
  <c r="AZ9" i="3"/>
  <c r="AY9" i="3"/>
  <c r="AX9" i="3"/>
  <c r="AB9" i="3"/>
  <c r="BS8" i="3"/>
  <c r="BR8" i="3"/>
  <c r="BQ8" i="3"/>
  <c r="BP8" i="3"/>
  <c r="BO8" i="3"/>
  <c r="BN8" i="3"/>
  <c r="BM8" i="3"/>
  <c r="BL8" i="3"/>
  <c r="BK8" i="3"/>
  <c r="BJ8" i="3"/>
  <c r="BI8" i="3"/>
  <c r="BH8" i="3"/>
  <c r="AZ8" i="3"/>
  <c r="AY8" i="3"/>
  <c r="AX8" i="3"/>
  <c r="AB8" i="3"/>
  <c r="BS7" i="3"/>
  <c r="BR7" i="3"/>
  <c r="BQ7" i="3"/>
  <c r="BP7" i="3"/>
  <c r="BO7" i="3"/>
  <c r="BN7" i="3"/>
  <c r="BM7" i="3"/>
  <c r="BL7" i="3"/>
  <c r="BK7" i="3"/>
  <c r="BJ7" i="3"/>
  <c r="BI7" i="3"/>
  <c r="BH7" i="3"/>
  <c r="AZ7" i="3"/>
  <c r="AY7" i="3"/>
  <c r="AX7" i="3"/>
  <c r="AB7" i="3"/>
  <c r="BS6" i="3"/>
  <c r="BR6" i="3"/>
  <c r="BQ6" i="3"/>
  <c r="BP6" i="3"/>
  <c r="BO6" i="3"/>
  <c r="BN6" i="3"/>
  <c r="BM6" i="3"/>
  <c r="BL6" i="3"/>
  <c r="BK6" i="3"/>
  <c r="BJ6" i="3"/>
  <c r="BI6" i="3"/>
  <c r="BH6" i="3"/>
  <c r="AZ6" i="3"/>
  <c r="AY6" i="3"/>
  <c r="AX6" i="3"/>
  <c r="AB6" i="3"/>
  <c r="BS5" i="3"/>
  <c r="BR5" i="3"/>
  <c r="BQ5" i="3"/>
  <c r="BP5" i="3"/>
  <c r="BO5" i="3"/>
  <c r="BN5" i="3"/>
  <c r="BM5" i="3"/>
  <c r="BL5" i="3"/>
  <c r="BK5" i="3"/>
  <c r="BJ5" i="3"/>
  <c r="BI5" i="3"/>
  <c r="BH5" i="3"/>
  <c r="AZ5" i="3"/>
  <c r="AY5" i="3"/>
  <c r="AX5" i="3"/>
  <c r="AB5" i="3"/>
  <c r="BS4" i="3"/>
  <c r="BR4" i="3"/>
  <c r="BQ4" i="3"/>
  <c r="BP4" i="3"/>
  <c r="BO4" i="3"/>
  <c r="BN4" i="3"/>
  <c r="BM4" i="3"/>
  <c r="BL4" i="3"/>
  <c r="BK4" i="3"/>
  <c r="BJ4" i="3"/>
  <c r="BI4" i="3"/>
  <c r="BH4" i="3"/>
  <c r="AZ4" i="3"/>
  <c r="AY4" i="3"/>
  <c r="AX4" i="3"/>
  <c r="AB4" i="3"/>
  <c r="BS104" i="2"/>
  <c r="BR104" i="2"/>
  <c r="BQ104" i="2"/>
  <c r="BP104" i="2"/>
  <c r="BO104" i="2"/>
  <c r="BN104" i="2"/>
  <c r="BM104" i="2"/>
  <c r="BF104" i="2" s="1"/>
  <c r="BL104" i="2"/>
  <c r="BA104" i="2" s="1"/>
  <c r="BK104" i="2"/>
  <c r="BD104" i="2" s="1"/>
  <c r="BJ104" i="2"/>
  <c r="BB104" i="2" s="1"/>
  <c r="BI104" i="2"/>
  <c r="BC104" i="2" s="1"/>
  <c r="BH104" i="2"/>
  <c r="AZ104" i="2"/>
  <c r="AY104" i="2"/>
  <c r="AX104" i="2"/>
  <c r="AB104" i="2"/>
  <c r="BS103" i="2"/>
  <c r="BR103" i="2"/>
  <c r="BQ103" i="2"/>
  <c r="BP103" i="2"/>
  <c r="BO103" i="2"/>
  <c r="BN103" i="2"/>
  <c r="BM103" i="2"/>
  <c r="BL103" i="2"/>
  <c r="BK103" i="2"/>
  <c r="BJ103" i="2"/>
  <c r="BI103" i="2"/>
  <c r="BH103" i="2"/>
  <c r="AZ103" i="2"/>
  <c r="AY103" i="2"/>
  <c r="AX103" i="2"/>
  <c r="AW103" i="2"/>
  <c r="AV103" i="2"/>
  <c r="AU103" i="2"/>
  <c r="AT103" i="2"/>
  <c r="AS103" i="2"/>
  <c r="AR103" i="2"/>
  <c r="AB103" i="2"/>
  <c r="BS102" i="2"/>
  <c r="BR102" i="2"/>
  <c r="BQ102" i="2"/>
  <c r="BP102" i="2"/>
  <c r="BO102" i="2"/>
  <c r="BN102" i="2"/>
  <c r="BM102" i="2"/>
  <c r="BL102" i="2"/>
  <c r="BK102" i="2"/>
  <c r="BJ102" i="2"/>
  <c r="BI102" i="2"/>
  <c r="BH102" i="2"/>
  <c r="AZ102" i="2"/>
  <c r="AY102" i="2"/>
  <c r="AX102" i="2"/>
  <c r="AW102" i="2"/>
  <c r="AV102" i="2"/>
  <c r="AU102" i="2"/>
  <c r="AT102" i="2"/>
  <c r="AS102" i="2"/>
  <c r="AR102" i="2"/>
  <c r="AB102" i="2"/>
  <c r="BS101" i="2"/>
  <c r="BR101" i="2"/>
  <c r="BQ101" i="2"/>
  <c r="BP101" i="2"/>
  <c r="BO101" i="2"/>
  <c r="BN101" i="2"/>
  <c r="BM101" i="2"/>
  <c r="BL101" i="2"/>
  <c r="BK101" i="2"/>
  <c r="BJ101" i="2"/>
  <c r="BI101" i="2"/>
  <c r="BH101" i="2"/>
  <c r="AZ101" i="2"/>
  <c r="AY101" i="2"/>
  <c r="AX101" i="2"/>
  <c r="AW101" i="2"/>
  <c r="AV101" i="2"/>
  <c r="AU101" i="2"/>
  <c r="AT101" i="2"/>
  <c r="AS101" i="2"/>
  <c r="AR101" i="2"/>
  <c r="AB101" i="2"/>
  <c r="BS100" i="2"/>
  <c r="BR100" i="2"/>
  <c r="BQ100" i="2"/>
  <c r="BP100" i="2"/>
  <c r="BO100" i="2"/>
  <c r="BN100" i="2"/>
  <c r="BM100" i="2"/>
  <c r="BL100" i="2"/>
  <c r="BK100" i="2"/>
  <c r="BJ100" i="2"/>
  <c r="BI100" i="2"/>
  <c r="BH100" i="2"/>
  <c r="AZ100" i="2"/>
  <c r="AY100" i="2"/>
  <c r="AX100" i="2"/>
  <c r="AW100" i="2"/>
  <c r="AV100" i="2"/>
  <c r="AU100" i="2"/>
  <c r="AT100" i="2"/>
  <c r="AS100" i="2"/>
  <c r="AR100" i="2"/>
  <c r="AB100" i="2"/>
  <c r="BS99" i="2"/>
  <c r="BR99" i="2"/>
  <c r="BQ99" i="2"/>
  <c r="BP99" i="2"/>
  <c r="BO99" i="2"/>
  <c r="BN99" i="2"/>
  <c r="BM99" i="2"/>
  <c r="BL99" i="2"/>
  <c r="BK99" i="2"/>
  <c r="BJ99" i="2"/>
  <c r="BI99" i="2"/>
  <c r="BH99" i="2"/>
  <c r="AZ99" i="2"/>
  <c r="AY99" i="2"/>
  <c r="AX99" i="2"/>
  <c r="AW99" i="2"/>
  <c r="AV99" i="2"/>
  <c r="AU99" i="2"/>
  <c r="AT99" i="2"/>
  <c r="AS99" i="2"/>
  <c r="AR99" i="2"/>
  <c r="AB99" i="2"/>
  <c r="BS98" i="2"/>
  <c r="BR98" i="2"/>
  <c r="BQ98" i="2"/>
  <c r="BP98" i="2"/>
  <c r="BO98" i="2"/>
  <c r="BN98" i="2"/>
  <c r="BM98" i="2"/>
  <c r="BL98" i="2"/>
  <c r="BK98" i="2"/>
  <c r="BJ98" i="2"/>
  <c r="BI98" i="2"/>
  <c r="BH98" i="2"/>
  <c r="AZ98" i="2"/>
  <c r="AY98" i="2"/>
  <c r="AX98" i="2"/>
  <c r="AW98" i="2"/>
  <c r="AV98" i="2"/>
  <c r="AU98" i="2"/>
  <c r="AT98" i="2"/>
  <c r="AS98" i="2"/>
  <c r="AR98" i="2"/>
  <c r="AB98" i="2"/>
  <c r="BS97" i="2"/>
  <c r="BR97" i="2"/>
  <c r="BQ97" i="2"/>
  <c r="BP97" i="2"/>
  <c r="BO97" i="2"/>
  <c r="BN97" i="2"/>
  <c r="BM97" i="2"/>
  <c r="BL97" i="2"/>
  <c r="BK97" i="2"/>
  <c r="BJ97" i="2"/>
  <c r="BI97" i="2"/>
  <c r="BH97" i="2"/>
  <c r="AZ97" i="2"/>
  <c r="AY97" i="2"/>
  <c r="AX97" i="2"/>
  <c r="AW97" i="2"/>
  <c r="AV97" i="2"/>
  <c r="AU97" i="2"/>
  <c r="AT97" i="2"/>
  <c r="AS97" i="2"/>
  <c r="AR97" i="2"/>
  <c r="AB97" i="2"/>
  <c r="BS96" i="2"/>
  <c r="BR96" i="2"/>
  <c r="BQ96" i="2"/>
  <c r="BP96" i="2"/>
  <c r="BO96" i="2"/>
  <c r="BN96" i="2"/>
  <c r="BM96" i="2"/>
  <c r="BL96" i="2"/>
  <c r="BK96" i="2"/>
  <c r="BJ96" i="2"/>
  <c r="BI96" i="2"/>
  <c r="BH96" i="2"/>
  <c r="AZ96" i="2"/>
  <c r="AY96" i="2"/>
  <c r="AX96" i="2"/>
  <c r="AW96" i="2"/>
  <c r="AV96" i="2"/>
  <c r="AU96" i="2"/>
  <c r="AT96" i="2"/>
  <c r="AS96" i="2"/>
  <c r="AR96" i="2"/>
  <c r="AB96" i="2"/>
  <c r="BS95" i="2"/>
  <c r="BR95" i="2"/>
  <c r="BQ95" i="2"/>
  <c r="BP95" i="2"/>
  <c r="BO95" i="2"/>
  <c r="BN95" i="2"/>
  <c r="BM95" i="2"/>
  <c r="BL95" i="2"/>
  <c r="BK95" i="2"/>
  <c r="BJ95" i="2"/>
  <c r="BI95" i="2"/>
  <c r="BH95" i="2"/>
  <c r="AZ95" i="2"/>
  <c r="AY95" i="2"/>
  <c r="AX95" i="2"/>
  <c r="AW95" i="2"/>
  <c r="AV95" i="2"/>
  <c r="AU95" i="2"/>
  <c r="AT95" i="2"/>
  <c r="AS95" i="2"/>
  <c r="AR95" i="2"/>
  <c r="AB95" i="2"/>
  <c r="BS94" i="2"/>
  <c r="BR94" i="2"/>
  <c r="BQ94" i="2"/>
  <c r="BP94" i="2"/>
  <c r="BO94" i="2"/>
  <c r="BN94" i="2"/>
  <c r="BM94" i="2"/>
  <c r="BL94" i="2"/>
  <c r="BK94" i="2"/>
  <c r="BJ94" i="2"/>
  <c r="BI94" i="2"/>
  <c r="BH94" i="2"/>
  <c r="AZ94" i="2"/>
  <c r="AY94" i="2"/>
  <c r="AX94" i="2"/>
  <c r="AW94" i="2"/>
  <c r="AV94" i="2"/>
  <c r="AU94" i="2"/>
  <c r="AT94" i="2"/>
  <c r="AS94" i="2"/>
  <c r="AR94" i="2"/>
  <c r="AB94" i="2"/>
  <c r="BS93" i="2"/>
  <c r="BR93" i="2"/>
  <c r="BQ93" i="2"/>
  <c r="BP93" i="2"/>
  <c r="BO93" i="2"/>
  <c r="BN93" i="2"/>
  <c r="BM93" i="2"/>
  <c r="BL93" i="2"/>
  <c r="BK93" i="2"/>
  <c r="BJ93" i="2"/>
  <c r="BI93" i="2"/>
  <c r="BH93" i="2"/>
  <c r="AZ93" i="2"/>
  <c r="AY93" i="2"/>
  <c r="AX93" i="2"/>
  <c r="AW93" i="2"/>
  <c r="AV93" i="2"/>
  <c r="AU93" i="2"/>
  <c r="AT93" i="2"/>
  <c r="AS93" i="2"/>
  <c r="AR93" i="2"/>
  <c r="AB93" i="2"/>
  <c r="BS92" i="2"/>
  <c r="BR92" i="2"/>
  <c r="BQ92" i="2"/>
  <c r="BP92" i="2"/>
  <c r="BO92" i="2"/>
  <c r="BN92" i="2"/>
  <c r="BM92" i="2"/>
  <c r="BL92" i="2"/>
  <c r="BK92" i="2"/>
  <c r="BJ92" i="2"/>
  <c r="BI92" i="2"/>
  <c r="BH92" i="2"/>
  <c r="AZ92" i="2"/>
  <c r="AY92" i="2"/>
  <c r="AX92" i="2"/>
  <c r="AW92" i="2"/>
  <c r="AV92" i="2"/>
  <c r="AU92" i="2"/>
  <c r="AT92" i="2"/>
  <c r="AS92" i="2"/>
  <c r="AR92" i="2"/>
  <c r="AB92" i="2"/>
  <c r="BS91" i="2"/>
  <c r="BR91" i="2"/>
  <c r="BQ91" i="2"/>
  <c r="BP91" i="2"/>
  <c r="BO91" i="2"/>
  <c r="BN91" i="2"/>
  <c r="BM91" i="2"/>
  <c r="BL91" i="2"/>
  <c r="BK91" i="2"/>
  <c r="BJ91" i="2"/>
  <c r="BI91" i="2"/>
  <c r="BH91" i="2"/>
  <c r="AZ91" i="2"/>
  <c r="AY91" i="2"/>
  <c r="AX91" i="2"/>
  <c r="AW91" i="2"/>
  <c r="AV91" i="2"/>
  <c r="AU91" i="2"/>
  <c r="AT91" i="2"/>
  <c r="AS91" i="2"/>
  <c r="AR91" i="2"/>
  <c r="AB91" i="2"/>
  <c r="BS90" i="2"/>
  <c r="BR90" i="2"/>
  <c r="BQ90" i="2"/>
  <c r="BP90" i="2"/>
  <c r="BO90" i="2"/>
  <c r="BN90" i="2"/>
  <c r="BM90" i="2"/>
  <c r="BL90" i="2"/>
  <c r="BK90" i="2"/>
  <c r="BJ90" i="2"/>
  <c r="BI90" i="2"/>
  <c r="BH90" i="2"/>
  <c r="AZ90" i="2"/>
  <c r="AY90" i="2"/>
  <c r="AX90" i="2"/>
  <c r="AW90" i="2"/>
  <c r="AV90" i="2"/>
  <c r="AU90" i="2"/>
  <c r="AT90" i="2"/>
  <c r="AS90" i="2"/>
  <c r="AR90" i="2"/>
  <c r="AB90" i="2"/>
  <c r="BS89" i="2"/>
  <c r="BR89" i="2"/>
  <c r="BQ89" i="2"/>
  <c r="BP89" i="2"/>
  <c r="BO89" i="2"/>
  <c r="BN89" i="2"/>
  <c r="BM89" i="2"/>
  <c r="BL89" i="2"/>
  <c r="BK89" i="2"/>
  <c r="BJ89" i="2"/>
  <c r="BI89" i="2"/>
  <c r="BH89" i="2"/>
  <c r="AZ89" i="2"/>
  <c r="AY89" i="2"/>
  <c r="AX89" i="2"/>
  <c r="AW89" i="2"/>
  <c r="AV89" i="2"/>
  <c r="AU89" i="2"/>
  <c r="AT89" i="2"/>
  <c r="AS89" i="2"/>
  <c r="AR89" i="2"/>
  <c r="AB89" i="2"/>
  <c r="BS88" i="2"/>
  <c r="BR88" i="2"/>
  <c r="BQ88" i="2"/>
  <c r="BP88" i="2"/>
  <c r="BO88" i="2"/>
  <c r="BN88" i="2"/>
  <c r="BM88" i="2"/>
  <c r="BL88" i="2"/>
  <c r="BK88" i="2"/>
  <c r="BJ88" i="2"/>
  <c r="BI88" i="2"/>
  <c r="BH88" i="2"/>
  <c r="AZ88" i="2"/>
  <c r="AY88" i="2"/>
  <c r="AX88" i="2"/>
  <c r="AW88" i="2"/>
  <c r="AV88" i="2"/>
  <c r="AU88" i="2"/>
  <c r="AT88" i="2"/>
  <c r="AS88" i="2"/>
  <c r="AR88" i="2"/>
  <c r="AB88" i="2"/>
  <c r="BS87" i="2"/>
  <c r="BR87" i="2"/>
  <c r="BQ87" i="2"/>
  <c r="BP87" i="2"/>
  <c r="BO87" i="2"/>
  <c r="BN87" i="2"/>
  <c r="BM87" i="2"/>
  <c r="BL87" i="2"/>
  <c r="BK87" i="2"/>
  <c r="BJ87" i="2"/>
  <c r="BI87" i="2"/>
  <c r="BH87" i="2"/>
  <c r="AZ87" i="2"/>
  <c r="AY87" i="2"/>
  <c r="AX87" i="2"/>
  <c r="AW87" i="2"/>
  <c r="AV87" i="2"/>
  <c r="AU87" i="2"/>
  <c r="AT87" i="2"/>
  <c r="AS87" i="2"/>
  <c r="AR87" i="2"/>
  <c r="AB87" i="2"/>
  <c r="BS86" i="2"/>
  <c r="BR86" i="2"/>
  <c r="BQ86" i="2"/>
  <c r="BP86" i="2"/>
  <c r="BO86" i="2"/>
  <c r="BN86" i="2"/>
  <c r="BM86" i="2"/>
  <c r="BL86" i="2"/>
  <c r="BK86" i="2"/>
  <c r="BJ86" i="2"/>
  <c r="BI86" i="2"/>
  <c r="BH86" i="2"/>
  <c r="AZ86" i="2"/>
  <c r="AY86" i="2"/>
  <c r="AX86" i="2"/>
  <c r="AW86" i="2"/>
  <c r="AV86" i="2"/>
  <c r="AU86" i="2"/>
  <c r="AT86" i="2"/>
  <c r="AS86" i="2"/>
  <c r="AR86" i="2"/>
  <c r="AB86" i="2"/>
  <c r="BS85" i="2"/>
  <c r="BR85" i="2"/>
  <c r="BQ85" i="2"/>
  <c r="BP85" i="2"/>
  <c r="BO85" i="2"/>
  <c r="BN85" i="2"/>
  <c r="BM85" i="2"/>
  <c r="BL85" i="2"/>
  <c r="BK85" i="2"/>
  <c r="BJ85" i="2"/>
  <c r="BI85" i="2"/>
  <c r="BH85" i="2"/>
  <c r="AZ85" i="2"/>
  <c r="AY85" i="2"/>
  <c r="AX85" i="2"/>
  <c r="AW85" i="2"/>
  <c r="AV85" i="2"/>
  <c r="AU85" i="2"/>
  <c r="AT85" i="2"/>
  <c r="AS85" i="2"/>
  <c r="AR85" i="2"/>
  <c r="AB85" i="2"/>
  <c r="BS84" i="2"/>
  <c r="BR84" i="2"/>
  <c r="BQ84" i="2"/>
  <c r="BP84" i="2"/>
  <c r="BO84" i="2"/>
  <c r="BN84" i="2"/>
  <c r="BM84" i="2"/>
  <c r="BL84" i="2"/>
  <c r="BK84" i="2"/>
  <c r="BJ84" i="2"/>
  <c r="BI84" i="2"/>
  <c r="BH84" i="2"/>
  <c r="AZ84" i="2"/>
  <c r="AY84" i="2"/>
  <c r="AX84" i="2"/>
  <c r="AW84" i="2"/>
  <c r="AV84" i="2"/>
  <c r="AU84" i="2"/>
  <c r="AT84" i="2"/>
  <c r="AS84" i="2"/>
  <c r="AR84" i="2"/>
  <c r="AB84" i="2"/>
  <c r="BS83" i="2"/>
  <c r="BR83" i="2"/>
  <c r="BQ83" i="2"/>
  <c r="BP83" i="2"/>
  <c r="BO83" i="2"/>
  <c r="BN83" i="2"/>
  <c r="BM83" i="2"/>
  <c r="BL83" i="2"/>
  <c r="BK83" i="2"/>
  <c r="BJ83" i="2"/>
  <c r="BI83" i="2"/>
  <c r="BH83" i="2"/>
  <c r="AZ83" i="2"/>
  <c r="AY83" i="2"/>
  <c r="AX83" i="2"/>
  <c r="AW83" i="2"/>
  <c r="AV83" i="2"/>
  <c r="AU83" i="2"/>
  <c r="AT83" i="2"/>
  <c r="AS83" i="2"/>
  <c r="AR83" i="2"/>
  <c r="AB83" i="2"/>
  <c r="BS82" i="2"/>
  <c r="BR82" i="2"/>
  <c r="BQ82" i="2"/>
  <c r="BP82" i="2"/>
  <c r="BO82" i="2"/>
  <c r="BN82" i="2"/>
  <c r="BM82" i="2"/>
  <c r="BL82" i="2"/>
  <c r="BK82" i="2"/>
  <c r="BJ82" i="2"/>
  <c r="BI82" i="2"/>
  <c r="BH82" i="2"/>
  <c r="AZ82" i="2"/>
  <c r="AY82" i="2"/>
  <c r="AX82" i="2"/>
  <c r="AW82" i="2"/>
  <c r="AV82" i="2"/>
  <c r="AU82" i="2"/>
  <c r="AT82" i="2"/>
  <c r="AS82" i="2"/>
  <c r="AR82" i="2"/>
  <c r="AB82" i="2"/>
  <c r="BS81" i="2"/>
  <c r="BR81" i="2"/>
  <c r="BQ81" i="2"/>
  <c r="BP81" i="2"/>
  <c r="BO81" i="2"/>
  <c r="BN81" i="2"/>
  <c r="BM81" i="2"/>
  <c r="BL81" i="2"/>
  <c r="BK81" i="2"/>
  <c r="BJ81" i="2"/>
  <c r="BI81" i="2"/>
  <c r="BH81" i="2"/>
  <c r="AZ81" i="2"/>
  <c r="AY81" i="2"/>
  <c r="AX81" i="2"/>
  <c r="AW81" i="2"/>
  <c r="AV81" i="2"/>
  <c r="AU81" i="2"/>
  <c r="AT81" i="2"/>
  <c r="AS81" i="2"/>
  <c r="AR81" i="2"/>
  <c r="AB81" i="2"/>
  <c r="BS80" i="2"/>
  <c r="BR80" i="2"/>
  <c r="BQ80" i="2"/>
  <c r="BP80" i="2"/>
  <c r="BO80" i="2"/>
  <c r="BN80" i="2"/>
  <c r="BM80" i="2"/>
  <c r="BL80" i="2"/>
  <c r="BK80" i="2"/>
  <c r="BJ80" i="2"/>
  <c r="BI80" i="2"/>
  <c r="BH80" i="2"/>
  <c r="AZ80" i="2"/>
  <c r="AY80" i="2"/>
  <c r="AX80" i="2"/>
  <c r="AW80" i="2"/>
  <c r="AV80" i="2"/>
  <c r="AU80" i="2"/>
  <c r="AT80" i="2"/>
  <c r="AS80" i="2"/>
  <c r="AR80" i="2"/>
  <c r="AB80" i="2"/>
  <c r="BS79" i="2"/>
  <c r="BR79" i="2"/>
  <c r="BQ79" i="2"/>
  <c r="BP79" i="2"/>
  <c r="BO79" i="2"/>
  <c r="BN79" i="2"/>
  <c r="BM79" i="2"/>
  <c r="BL79" i="2"/>
  <c r="BK79" i="2"/>
  <c r="BJ79" i="2"/>
  <c r="BI79" i="2"/>
  <c r="BH79" i="2"/>
  <c r="AZ79" i="2"/>
  <c r="AY79" i="2"/>
  <c r="AX79" i="2"/>
  <c r="AW79" i="2"/>
  <c r="AV79" i="2"/>
  <c r="AU79" i="2"/>
  <c r="AT79" i="2"/>
  <c r="AS79" i="2"/>
  <c r="AR79" i="2"/>
  <c r="AB79" i="2"/>
  <c r="BS78" i="2"/>
  <c r="BR78" i="2"/>
  <c r="BQ78" i="2"/>
  <c r="BP78" i="2"/>
  <c r="BO78" i="2"/>
  <c r="BN78" i="2"/>
  <c r="BM78" i="2"/>
  <c r="BL78" i="2"/>
  <c r="BK78" i="2"/>
  <c r="BJ78" i="2"/>
  <c r="BI78" i="2"/>
  <c r="BH78" i="2"/>
  <c r="AZ78" i="2"/>
  <c r="AY78" i="2"/>
  <c r="AX78" i="2"/>
  <c r="AW78" i="2"/>
  <c r="AV78" i="2"/>
  <c r="AU78" i="2"/>
  <c r="AT78" i="2"/>
  <c r="AS78" i="2"/>
  <c r="AR78" i="2"/>
  <c r="AB78" i="2"/>
  <c r="BS77" i="2"/>
  <c r="BR77" i="2"/>
  <c r="BQ77" i="2"/>
  <c r="BP77" i="2"/>
  <c r="BO77" i="2"/>
  <c r="BN77" i="2"/>
  <c r="BM77" i="2"/>
  <c r="BL77" i="2"/>
  <c r="BK77" i="2"/>
  <c r="BJ77" i="2"/>
  <c r="BI77" i="2"/>
  <c r="BH77" i="2"/>
  <c r="AZ77" i="2"/>
  <c r="AY77" i="2"/>
  <c r="AX77" i="2"/>
  <c r="AW77" i="2"/>
  <c r="AV77" i="2"/>
  <c r="AU77" i="2"/>
  <c r="AT77" i="2"/>
  <c r="AS77" i="2"/>
  <c r="AR77" i="2"/>
  <c r="AB77" i="2"/>
  <c r="BS76" i="2"/>
  <c r="BR76" i="2"/>
  <c r="BQ76" i="2"/>
  <c r="BP76" i="2"/>
  <c r="BO76" i="2"/>
  <c r="BN76" i="2"/>
  <c r="BM76" i="2"/>
  <c r="BL76" i="2"/>
  <c r="BK76" i="2"/>
  <c r="BJ76" i="2"/>
  <c r="BI76" i="2"/>
  <c r="BH76" i="2"/>
  <c r="AZ76" i="2"/>
  <c r="AY76" i="2"/>
  <c r="AX76" i="2"/>
  <c r="AW76" i="2"/>
  <c r="AV76" i="2"/>
  <c r="AU76" i="2"/>
  <c r="AT76" i="2"/>
  <c r="AS76" i="2"/>
  <c r="AR76" i="2"/>
  <c r="AB76" i="2"/>
  <c r="BS75" i="2"/>
  <c r="BR75" i="2"/>
  <c r="BQ75" i="2"/>
  <c r="BP75" i="2"/>
  <c r="BO75" i="2"/>
  <c r="BN75" i="2"/>
  <c r="BM75" i="2"/>
  <c r="BL75" i="2"/>
  <c r="BK75" i="2"/>
  <c r="BJ75" i="2"/>
  <c r="BI75" i="2"/>
  <c r="BH75" i="2"/>
  <c r="AZ75" i="2"/>
  <c r="AY75" i="2"/>
  <c r="AX75" i="2"/>
  <c r="AW75" i="2"/>
  <c r="AV75" i="2"/>
  <c r="AU75" i="2"/>
  <c r="AT75" i="2"/>
  <c r="AS75" i="2"/>
  <c r="AR75" i="2"/>
  <c r="AB75" i="2"/>
  <c r="BS74" i="2"/>
  <c r="BR74" i="2"/>
  <c r="BQ74" i="2"/>
  <c r="BP74" i="2"/>
  <c r="BO74" i="2"/>
  <c r="BN74" i="2"/>
  <c r="BM74" i="2"/>
  <c r="BL74" i="2"/>
  <c r="BK74" i="2"/>
  <c r="BJ74" i="2"/>
  <c r="BI74" i="2"/>
  <c r="BH74" i="2"/>
  <c r="AZ74" i="2"/>
  <c r="AY74" i="2"/>
  <c r="AX74" i="2"/>
  <c r="AW74" i="2"/>
  <c r="AV74" i="2"/>
  <c r="AU74" i="2"/>
  <c r="AT74" i="2"/>
  <c r="AS74" i="2"/>
  <c r="AR74" i="2"/>
  <c r="AB74" i="2"/>
  <c r="BS73" i="2"/>
  <c r="BR73" i="2"/>
  <c r="BQ73" i="2"/>
  <c r="BP73" i="2"/>
  <c r="BO73" i="2"/>
  <c r="BN73" i="2"/>
  <c r="BM73" i="2"/>
  <c r="BL73" i="2"/>
  <c r="BK73" i="2"/>
  <c r="BJ73" i="2"/>
  <c r="BI73" i="2"/>
  <c r="BH73" i="2"/>
  <c r="AZ73" i="2"/>
  <c r="AY73" i="2"/>
  <c r="AX73" i="2"/>
  <c r="AW73" i="2"/>
  <c r="AV73" i="2"/>
  <c r="AU73" i="2"/>
  <c r="AT73" i="2"/>
  <c r="AS73" i="2"/>
  <c r="AR73" i="2"/>
  <c r="AB73" i="2"/>
  <c r="BS72" i="2"/>
  <c r="BR72" i="2"/>
  <c r="BQ72" i="2"/>
  <c r="BP72" i="2"/>
  <c r="BO72" i="2"/>
  <c r="BN72" i="2"/>
  <c r="BM72" i="2"/>
  <c r="BL72" i="2"/>
  <c r="BK72" i="2"/>
  <c r="BJ72" i="2"/>
  <c r="BI72" i="2"/>
  <c r="BH72" i="2"/>
  <c r="AZ72" i="2"/>
  <c r="AY72" i="2"/>
  <c r="AX72" i="2"/>
  <c r="AW72" i="2"/>
  <c r="AV72" i="2"/>
  <c r="AU72" i="2"/>
  <c r="AT72" i="2"/>
  <c r="AS72" i="2"/>
  <c r="AR72" i="2"/>
  <c r="AB72" i="2"/>
  <c r="BS71" i="2"/>
  <c r="BR71" i="2"/>
  <c r="BQ71" i="2"/>
  <c r="BP71" i="2"/>
  <c r="BO71" i="2"/>
  <c r="BN71" i="2"/>
  <c r="BM71" i="2"/>
  <c r="BL71" i="2"/>
  <c r="BK71" i="2"/>
  <c r="BJ71" i="2"/>
  <c r="BI71" i="2"/>
  <c r="BH71" i="2"/>
  <c r="AZ71" i="2"/>
  <c r="AY71" i="2"/>
  <c r="AX71" i="2"/>
  <c r="AW71" i="2"/>
  <c r="AV71" i="2"/>
  <c r="AU71" i="2"/>
  <c r="AT71" i="2"/>
  <c r="AS71" i="2"/>
  <c r="AR71" i="2"/>
  <c r="AB71" i="2"/>
  <c r="BS70" i="2"/>
  <c r="BR70" i="2"/>
  <c r="BQ70" i="2"/>
  <c r="BP70" i="2"/>
  <c r="BO70" i="2"/>
  <c r="BN70" i="2"/>
  <c r="BM70" i="2"/>
  <c r="BL70" i="2"/>
  <c r="BK70" i="2"/>
  <c r="BJ70" i="2"/>
  <c r="BI70" i="2"/>
  <c r="BH70" i="2"/>
  <c r="AZ70" i="2"/>
  <c r="AY70" i="2"/>
  <c r="AX70" i="2"/>
  <c r="AW70" i="2"/>
  <c r="AV70" i="2"/>
  <c r="AU70" i="2"/>
  <c r="AT70" i="2"/>
  <c r="AS70" i="2"/>
  <c r="AR70" i="2"/>
  <c r="AB70" i="2"/>
  <c r="BS69" i="2"/>
  <c r="BR69" i="2"/>
  <c r="BQ69" i="2"/>
  <c r="BP69" i="2"/>
  <c r="BO69" i="2"/>
  <c r="BN69" i="2"/>
  <c r="BM69" i="2"/>
  <c r="BL69" i="2"/>
  <c r="BK69" i="2"/>
  <c r="BJ69" i="2"/>
  <c r="BI69" i="2"/>
  <c r="BH69" i="2"/>
  <c r="AZ69" i="2"/>
  <c r="AY69" i="2"/>
  <c r="AX69" i="2"/>
  <c r="AW69" i="2"/>
  <c r="AV69" i="2"/>
  <c r="AU69" i="2"/>
  <c r="AT69" i="2"/>
  <c r="AS69" i="2"/>
  <c r="AR69" i="2"/>
  <c r="AB69" i="2"/>
  <c r="BS68" i="2"/>
  <c r="BR68" i="2"/>
  <c r="BQ68" i="2"/>
  <c r="BP68" i="2"/>
  <c r="BO68" i="2"/>
  <c r="BN68" i="2"/>
  <c r="BM68" i="2"/>
  <c r="BL68" i="2"/>
  <c r="BK68" i="2"/>
  <c r="BJ68" i="2"/>
  <c r="BI68" i="2"/>
  <c r="BH68" i="2"/>
  <c r="AZ68" i="2"/>
  <c r="AY68" i="2"/>
  <c r="AX68" i="2"/>
  <c r="AW68" i="2"/>
  <c r="AV68" i="2"/>
  <c r="AU68" i="2"/>
  <c r="AT68" i="2"/>
  <c r="AS68" i="2"/>
  <c r="AR68" i="2"/>
  <c r="AB68" i="2"/>
  <c r="BS67" i="2"/>
  <c r="BR67" i="2"/>
  <c r="BQ67" i="2"/>
  <c r="BP67" i="2"/>
  <c r="BO67" i="2"/>
  <c r="BN67" i="2"/>
  <c r="BM67" i="2"/>
  <c r="BL67" i="2"/>
  <c r="BK67" i="2"/>
  <c r="BJ67" i="2"/>
  <c r="BI67" i="2"/>
  <c r="BH67" i="2"/>
  <c r="AZ67" i="2"/>
  <c r="AY67" i="2"/>
  <c r="AX67" i="2"/>
  <c r="AW67" i="2"/>
  <c r="AV67" i="2"/>
  <c r="AU67" i="2"/>
  <c r="AT67" i="2"/>
  <c r="AS67" i="2"/>
  <c r="AR67" i="2"/>
  <c r="AB67" i="2"/>
  <c r="BS66" i="2"/>
  <c r="BR66" i="2"/>
  <c r="BQ66" i="2"/>
  <c r="BP66" i="2"/>
  <c r="BO66" i="2"/>
  <c r="BN66" i="2"/>
  <c r="BM66" i="2"/>
  <c r="BL66" i="2"/>
  <c r="BK66" i="2"/>
  <c r="BJ66" i="2"/>
  <c r="BI66" i="2"/>
  <c r="BH66" i="2"/>
  <c r="AZ66" i="2"/>
  <c r="AY66" i="2"/>
  <c r="AX66" i="2"/>
  <c r="AW66" i="2"/>
  <c r="AV66" i="2"/>
  <c r="AU66" i="2"/>
  <c r="AT66" i="2"/>
  <c r="AS66" i="2"/>
  <c r="AR66" i="2"/>
  <c r="AB66" i="2"/>
  <c r="BS65" i="2"/>
  <c r="BR65" i="2"/>
  <c r="BQ65" i="2"/>
  <c r="BP65" i="2"/>
  <c r="BO65" i="2"/>
  <c r="BN65" i="2"/>
  <c r="BM65" i="2"/>
  <c r="BL65" i="2"/>
  <c r="BK65" i="2"/>
  <c r="BJ65" i="2"/>
  <c r="BI65" i="2"/>
  <c r="BH65" i="2"/>
  <c r="AZ65" i="2"/>
  <c r="AY65" i="2"/>
  <c r="AX65" i="2"/>
  <c r="AW65" i="2"/>
  <c r="AV65" i="2"/>
  <c r="AU65" i="2"/>
  <c r="AT65" i="2"/>
  <c r="AS65" i="2"/>
  <c r="AR65" i="2"/>
  <c r="AB65" i="2"/>
  <c r="BS64" i="2"/>
  <c r="BR64" i="2"/>
  <c r="BQ64" i="2"/>
  <c r="BP64" i="2"/>
  <c r="BO64" i="2"/>
  <c r="BN64" i="2"/>
  <c r="BM64" i="2"/>
  <c r="BL64" i="2"/>
  <c r="BK64" i="2"/>
  <c r="BJ64" i="2"/>
  <c r="BI64" i="2"/>
  <c r="BH64" i="2"/>
  <c r="AZ64" i="2"/>
  <c r="AY64" i="2"/>
  <c r="AX64" i="2"/>
  <c r="AW64" i="2"/>
  <c r="AV64" i="2"/>
  <c r="AU64" i="2"/>
  <c r="AT64" i="2"/>
  <c r="AS64" i="2"/>
  <c r="AR64" i="2"/>
  <c r="AB64" i="2"/>
  <c r="BS63" i="2"/>
  <c r="BR63" i="2"/>
  <c r="BQ63" i="2"/>
  <c r="BP63" i="2"/>
  <c r="BO63" i="2"/>
  <c r="BN63" i="2"/>
  <c r="BM63" i="2"/>
  <c r="BL63" i="2"/>
  <c r="BK63" i="2"/>
  <c r="BJ63" i="2"/>
  <c r="BI63" i="2"/>
  <c r="BH63" i="2"/>
  <c r="AZ63" i="2"/>
  <c r="AY63" i="2"/>
  <c r="AX63" i="2"/>
  <c r="AW63" i="2"/>
  <c r="AV63" i="2"/>
  <c r="AU63" i="2"/>
  <c r="AT63" i="2"/>
  <c r="AS63" i="2"/>
  <c r="AR63" i="2"/>
  <c r="AB63" i="2"/>
  <c r="BS62" i="2"/>
  <c r="BR62" i="2"/>
  <c r="BQ62" i="2"/>
  <c r="BP62" i="2"/>
  <c r="BO62" i="2"/>
  <c r="BN62" i="2"/>
  <c r="BM62" i="2"/>
  <c r="BL62" i="2"/>
  <c r="BK62" i="2"/>
  <c r="BJ62" i="2"/>
  <c r="BI62" i="2"/>
  <c r="BH62" i="2"/>
  <c r="AZ62" i="2"/>
  <c r="AY62" i="2"/>
  <c r="AX62" i="2"/>
  <c r="AW62" i="2"/>
  <c r="AV62" i="2"/>
  <c r="AU62" i="2"/>
  <c r="AT62" i="2"/>
  <c r="AS62" i="2"/>
  <c r="AR62" i="2"/>
  <c r="AB62" i="2"/>
  <c r="BS61" i="2"/>
  <c r="BR61" i="2"/>
  <c r="BQ61" i="2"/>
  <c r="BP61" i="2"/>
  <c r="BO61" i="2"/>
  <c r="BN61" i="2"/>
  <c r="BM61" i="2"/>
  <c r="BL61" i="2"/>
  <c r="BK61" i="2"/>
  <c r="BJ61" i="2"/>
  <c r="BI61" i="2"/>
  <c r="BH61" i="2"/>
  <c r="AZ61" i="2"/>
  <c r="AY61" i="2"/>
  <c r="AX61" i="2"/>
  <c r="AW61" i="2"/>
  <c r="AV61" i="2"/>
  <c r="AU61" i="2"/>
  <c r="AT61" i="2"/>
  <c r="AS61" i="2"/>
  <c r="AR61" i="2"/>
  <c r="AB61" i="2"/>
  <c r="BS60" i="2"/>
  <c r="BR60" i="2"/>
  <c r="BQ60" i="2"/>
  <c r="BP60" i="2"/>
  <c r="BO60" i="2"/>
  <c r="BN60" i="2"/>
  <c r="BM60" i="2"/>
  <c r="BL60" i="2"/>
  <c r="BK60" i="2"/>
  <c r="BJ60" i="2"/>
  <c r="BI60" i="2"/>
  <c r="BH60" i="2"/>
  <c r="AZ60" i="2"/>
  <c r="AY60" i="2"/>
  <c r="AX60" i="2"/>
  <c r="AW60" i="2"/>
  <c r="AV60" i="2"/>
  <c r="AU60" i="2"/>
  <c r="AT60" i="2"/>
  <c r="AS60" i="2"/>
  <c r="AR60" i="2"/>
  <c r="AB60" i="2"/>
  <c r="BS59" i="2"/>
  <c r="BR59" i="2"/>
  <c r="BQ59" i="2"/>
  <c r="BP59" i="2"/>
  <c r="BO59" i="2"/>
  <c r="BN59" i="2"/>
  <c r="BM59" i="2"/>
  <c r="BL59" i="2"/>
  <c r="BK59" i="2"/>
  <c r="BJ59" i="2"/>
  <c r="BI59" i="2"/>
  <c r="BH59" i="2"/>
  <c r="AZ59" i="2"/>
  <c r="AY59" i="2"/>
  <c r="AX59" i="2"/>
  <c r="AW59" i="2"/>
  <c r="AV59" i="2"/>
  <c r="AU59" i="2"/>
  <c r="AT59" i="2"/>
  <c r="AS59" i="2"/>
  <c r="AR59" i="2"/>
  <c r="AB59" i="2"/>
  <c r="BS58" i="2"/>
  <c r="BR58" i="2"/>
  <c r="BQ58" i="2"/>
  <c r="BP58" i="2"/>
  <c r="BO58" i="2"/>
  <c r="BN58" i="2"/>
  <c r="BM58" i="2"/>
  <c r="BL58" i="2"/>
  <c r="BK58" i="2"/>
  <c r="BJ58" i="2"/>
  <c r="BI58" i="2"/>
  <c r="BH58" i="2"/>
  <c r="AZ58" i="2"/>
  <c r="AY58" i="2"/>
  <c r="AX58" i="2"/>
  <c r="AW58" i="2"/>
  <c r="AV58" i="2"/>
  <c r="AU58" i="2"/>
  <c r="AT58" i="2"/>
  <c r="AS58" i="2"/>
  <c r="AR58" i="2"/>
  <c r="AB58" i="2"/>
  <c r="BS57" i="2"/>
  <c r="BR57" i="2"/>
  <c r="BQ57" i="2"/>
  <c r="BP57" i="2"/>
  <c r="BO57" i="2"/>
  <c r="BN57" i="2"/>
  <c r="BM57" i="2"/>
  <c r="BL57" i="2"/>
  <c r="BK57" i="2"/>
  <c r="BJ57" i="2"/>
  <c r="BI57" i="2"/>
  <c r="BH57" i="2"/>
  <c r="AZ57" i="2"/>
  <c r="AY57" i="2"/>
  <c r="AX57" i="2"/>
  <c r="AW57" i="2"/>
  <c r="AV57" i="2"/>
  <c r="AU57" i="2"/>
  <c r="AT57" i="2"/>
  <c r="AS57" i="2"/>
  <c r="AR57" i="2"/>
  <c r="AB57" i="2"/>
  <c r="BS56" i="2"/>
  <c r="BR56" i="2"/>
  <c r="BQ56" i="2"/>
  <c r="BP56" i="2"/>
  <c r="BO56" i="2"/>
  <c r="BN56" i="2"/>
  <c r="BM56" i="2"/>
  <c r="BL56" i="2"/>
  <c r="BK56" i="2"/>
  <c r="BJ56" i="2"/>
  <c r="BI56" i="2"/>
  <c r="BH56" i="2"/>
  <c r="AZ56" i="2"/>
  <c r="AY56" i="2"/>
  <c r="AX56" i="2"/>
  <c r="AW56" i="2"/>
  <c r="AV56" i="2"/>
  <c r="AU56" i="2"/>
  <c r="AT56" i="2"/>
  <c r="AS56" i="2"/>
  <c r="AR56" i="2"/>
  <c r="AB56" i="2"/>
  <c r="BS55" i="2"/>
  <c r="BR55" i="2"/>
  <c r="BQ55" i="2"/>
  <c r="BP55" i="2"/>
  <c r="BO55" i="2"/>
  <c r="BN55" i="2"/>
  <c r="BM55" i="2"/>
  <c r="BL55" i="2"/>
  <c r="BK55" i="2"/>
  <c r="BJ55" i="2"/>
  <c r="BI55" i="2"/>
  <c r="BH55" i="2"/>
  <c r="AZ55" i="2"/>
  <c r="AY55" i="2"/>
  <c r="AX55" i="2"/>
  <c r="AW55" i="2"/>
  <c r="AV55" i="2"/>
  <c r="AU55" i="2"/>
  <c r="AT55" i="2"/>
  <c r="AS55" i="2"/>
  <c r="AR55" i="2"/>
  <c r="AB55" i="2"/>
  <c r="BS54" i="2"/>
  <c r="BR54" i="2"/>
  <c r="BQ54" i="2"/>
  <c r="BP54" i="2"/>
  <c r="BO54" i="2"/>
  <c r="BN54" i="2"/>
  <c r="BM54" i="2"/>
  <c r="BL54" i="2"/>
  <c r="BK54" i="2"/>
  <c r="BJ54" i="2"/>
  <c r="BI54" i="2"/>
  <c r="BH54" i="2"/>
  <c r="AZ54" i="2"/>
  <c r="AY54" i="2"/>
  <c r="AX54" i="2"/>
  <c r="AW54" i="2"/>
  <c r="AV54" i="2"/>
  <c r="AU54" i="2"/>
  <c r="AT54" i="2"/>
  <c r="AS54" i="2"/>
  <c r="AR54" i="2"/>
  <c r="AB54" i="2"/>
  <c r="BS53" i="2"/>
  <c r="BR53" i="2"/>
  <c r="BQ53" i="2"/>
  <c r="BP53" i="2"/>
  <c r="BO53" i="2"/>
  <c r="BN53" i="2"/>
  <c r="BM53" i="2"/>
  <c r="BL53" i="2"/>
  <c r="BK53" i="2"/>
  <c r="BJ53" i="2"/>
  <c r="BI53" i="2"/>
  <c r="BH53" i="2"/>
  <c r="AZ53" i="2"/>
  <c r="AY53" i="2"/>
  <c r="AX53" i="2"/>
  <c r="AW53" i="2"/>
  <c r="AV53" i="2"/>
  <c r="AU53" i="2"/>
  <c r="AT53" i="2"/>
  <c r="AS53" i="2"/>
  <c r="AR53" i="2"/>
  <c r="AB53" i="2"/>
  <c r="BS52" i="2"/>
  <c r="BR52" i="2"/>
  <c r="BQ52" i="2"/>
  <c r="BP52" i="2"/>
  <c r="BO52" i="2"/>
  <c r="BN52" i="2"/>
  <c r="BM52" i="2"/>
  <c r="BL52" i="2"/>
  <c r="BK52" i="2"/>
  <c r="BJ52" i="2"/>
  <c r="BI52" i="2"/>
  <c r="BH52" i="2"/>
  <c r="AZ52" i="2"/>
  <c r="AY52" i="2"/>
  <c r="AX52" i="2"/>
  <c r="AW52" i="2"/>
  <c r="AV52" i="2"/>
  <c r="AU52" i="2"/>
  <c r="AT52" i="2"/>
  <c r="AS52" i="2"/>
  <c r="AR52" i="2"/>
  <c r="AB52" i="2"/>
  <c r="BS51" i="2"/>
  <c r="BR51" i="2"/>
  <c r="BQ51" i="2"/>
  <c r="BP51" i="2"/>
  <c r="BO51" i="2"/>
  <c r="BN51" i="2"/>
  <c r="BM51" i="2"/>
  <c r="BL51" i="2"/>
  <c r="BK51" i="2"/>
  <c r="BJ51" i="2"/>
  <c r="BI51" i="2"/>
  <c r="BH51" i="2"/>
  <c r="AZ51" i="2"/>
  <c r="AY51" i="2"/>
  <c r="AX51" i="2"/>
  <c r="AW51" i="2"/>
  <c r="AV51" i="2"/>
  <c r="AU51" i="2"/>
  <c r="AT51" i="2"/>
  <c r="AS51" i="2"/>
  <c r="AR51" i="2"/>
  <c r="AB51" i="2"/>
  <c r="BS50" i="2"/>
  <c r="BR50" i="2"/>
  <c r="BQ50" i="2"/>
  <c r="BP50" i="2"/>
  <c r="BO50" i="2"/>
  <c r="BN50" i="2"/>
  <c r="BM50" i="2"/>
  <c r="BL50" i="2"/>
  <c r="BK50" i="2"/>
  <c r="BJ50" i="2"/>
  <c r="BI50" i="2"/>
  <c r="BH50" i="2"/>
  <c r="AZ50" i="2"/>
  <c r="AY50" i="2"/>
  <c r="AX50" i="2"/>
  <c r="AW50" i="2"/>
  <c r="AV50" i="2"/>
  <c r="AU50" i="2"/>
  <c r="AT50" i="2"/>
  <c r="AS50" i="2"/>
  <c r="AR50" i="2"/>
  <c r="AB50" i="2"/>
  <c r="BS49" i="2"/>
  <c r="BR49" i="2"/>
  <c r="BQ49" i="2"/>
  <c r="BP49" i="2"/>
  <c r="BO49" i="2"/>
  <c r="BN49" i="2"/>
  <c r="BM49" i="2"/>
  <c r="BL49" i="2"/>
  <c r="BK49" i="2"/>
  <c r="BJ49" i="2"/>
  <c r="BI49" i="2"/>
  <c r="BH49" i="2"/>
  <c r="AZ49" i="2"/>
  <c r="AY49" i="2"/>
  <c r="AX49" i="2"/>
  <c r="AW49" i="2"/>
  <c r="AV49" i="2"/>
  <c r="AU49" i="2"/>
  <c r="AT49" i="2"/>
  <c r="AS49" i="2"/>
  <c r="AR49" i="2"/>
  <c r="AB49" i="2"/>
  <c r="BS48" i="2"/>
  <c r="BR48" i="2"/>
  <c r="BQ48" i="2"/>
  <c r="BP48" i="2"/>
  <c r="BO48" i="2"/>
  <c r="BN48" i="2"/>
  <c r="BM48" i="2"/>
  <c r="BL48" i="2"/>
  <c r="BK48" i="2"/>
  <c r="BJ48" i="2"/>
  <c r="BI48" i="2"/>
  <c r="BH48" i="2"/>
  <c r="AZ48" i="2"/>
  <c r="AY48" i="2"/>
  <c r="AX48" i="2"/>
  <c r="AW48" i="2"/>
  <c r="AV48" i="2"/>
  <c r="AU48" i="2"/>
  <c r="AT48" i="2"/>
  <c r="AS48" i="2"/>
  <c r="AR48" i="2"/>
  <c r="AB48" i="2"/>
  <c r="BS47" i="2"/>
  <c r="BR47" i="2"/>
  <c r="BQ47" i="2"/>
  <c r="BP47" i="2"/>
  <c r="BO47" i="2"/>
  <c r="BN47" i="2"/>
  <c r="BM47" i="2"/>
  <c r="BL47" i="2"/>
  <c r="BK47" i="2"/>
  <c r="BJ47" i="2"/>
  <c r="BI47" i="2"/>
  <c r="BH47" i="2"/>
  <c r="AZ47" i="2"/>
  <c r="AY47" i="2"/>
  <c r="AX47" i="2"/>
  <c r="AW47" i="2"/>
  <c r="AV47" i="2"/>
  <c r="AU47" i="2"/>
  <c r="AT47" i="2"/>
  <c r="AS47" i="2"/>
  <c r="AR47" i="2"/>
  <c r="AB47" i="2"/>
  <c r="BS46" i="2"/>
  <c r="BR46" i="2"/>
  <c r="BQ46" i="2"/>
  <c r="BP46" i="2"/>
  <c r="BO46" i="2"/>
  <c r="BN46" i="2"/>
  <c r="BM46" i="2"/>
  <c r="BL46" i="2"/>
  <c r="BK46" i="2"/>
  <c r="BJ46" i="2"/>
  <c r="BI46" i="2"/>
  <c r="BH46" i="2"/>
  <c r="AZ46" i="2"/>
  <c r="AY46" i="2"/>
  <c r="AX46" i="2"/>
  <c r="AW46" i="2"/>
  <c r="AV46" i="2"/>
  <c r="AU46" i="2"/>
  <c r="AT46" i="2"/>
  <c r="AS46" i="2"/>
  <c r="AR46" i="2"/>
  <c r="AB46" i="2"/>
  <c r="BS45" i="2"/>
  <c r="BR45" i="2"/>
  <c r="BQ45" i="2"/>
  <c r="BP45" i="2"/>
  <c r="BO45" i="2"/>
  <c r="BN45" i="2"/>
  <c r="BM45" i="2"/>
  <c r="BL45" i="2"/>
  <c r="BK45" i="2"/>
  <c r="BJ45" i="2"/>
  <c r="BI45" i="2"/>
  <c r="BH45" i="2"/>
  <c r="AZ45" i="2"/>
  <c r="AY45" i="2"/>
  <c r="AX45" i="2"/>
  <c r="AW45" i="2"/>
  <c r="AV45" i="2"/>
  <c r="AU45" i="2"/>
  <c r="AT45" i="2"/>
  <c r="AS45" i="2"/>
  <c r="AR45" i="2"/>
  <c r="AB45" i="2"/>
  <c r="BS44" i="2"/>
  <c r="BR44" i="2"/>
  <c r="BQ44" i="2"/>
  <c r="BP44" i="2"/>
  <c r="BO44" i="2"/>
  <c r="BN44" i="2"/>
  <c r="BM44" i="2"/>
  <c r="BL44" i="2"/>
  <c r="BK44" i="2"/>
  <c r="BJ44" i="2"/>
  <c r="BI44" i="2"/>
  <c r="BH44" i="2"/>
  <c r="AZ44" i="2"/>
  <c r="AY44" i="2"/>
  <c r="AX44" i="2"/>
  <c r="AW44" i="2"/>
  <c r="AV44" i="2"/>
  <c r="AU44" i="2"/>
  <c r="AT44" i="2"/>
  <c r="AS44" i="2"/>
  <c r="AR44" i="2"/>
  <c r="AB44" i="2"/>
  <c r="BS43" i="2"/>
  <c r="BR43" i="2"/>
  <c r="BQ43" i="2"/>
  <c r="BP43" i="2"/>
  <c r="BO43" i="2"/>
  <c r="BN43" i="2"/>
  <c r="BM43" i="2"/>
  <c r="BL43" i="2"/>
  <c r="BK43" i="2"/>
  <c r="BJ43" i="2"/>
  <c r="BI43" i="2"/>
  <c r="BH43" i="2"/>
  <c r="AZ43" i="2"/>
  <c r="AY43" i="2"/>
  <c r="AX43" i="2"/>
  <c r="AW43" i="2"/>
  <c r="AV43" i="2"/>
  <c r="AU43" i="2"/>
  <c r="AT43" i="2"/>
  <c r="AS43" i="2"/>
  <c r="AR43" i="2"/>
  <c r="AB43" i="2"/>
  <c r="BS42" i="2"/>
  <c r="BR42" i="2"/>
  <c r="BQ42" i="2"/>
  <c r="BP42" i="2"/>
  <c r="BO42" i="2"/>
  <c r="BN42" i="2"/>
  <c r="BM42" i="2"/>
  <c r="BL42" i="2"/>
  <c r="BK42" i="2"/>
  <c r="BJ42" i="2"/>
  <c r="BI42" i="2"/>
  <c r="BH42" i="2"/>
  <c r="AZ42" i="2"/>
  <c r="AY42" i="2"/>
  <c r="AX42" i="2"/>
  <c r="AW42" i="2"/>
  <c r="AV42" i="2"/>
  <c r="AU42" i="2"/>
  <c r="AT42" i="2"/>
  <c r="AS42" i="2"/>
  <c r="AR42" i="2"/>
  <c r="AB42" i="2"/>
  <c r="BS41" i="2"/>
  <c r="BR41" i="2"/>
  <c r="BQ41" i="2"/>
  <c r="BP41" i="2"/>
  <c r="BO41" i="2"/>
  <c r="BN41" i="2"/>
  <c r="BM41" i="2"/>
  <c r="BL41" i="2"/>
  <c r="BK41" i="2"/>
  <c r="BJ41" i="2"/>
  <c r="BI41" i="2"/>
  <c r="BH41" i="2"/>
  <c r="AZ41" i="2"/>
  <c r="AY41" i="2"/>
  <c r="AX41" i="2"/>
  <c r="AW41" i="2"/>
  <c r="AV41" i="2"/>
  <c r="AU41" i="2"/>
  <c r="AT41" i="2"/>
  <c r="AS41" i="2"/>
  <c r="AR41" i="2"/>
  <c r="AB41" i="2"/>
  <c r="BS40" i="2"/>
  <c r="BR40" i="2"/>
  <c r="BQ40" i="2"/>
  <c r="BP40" i="2"/>
  <c r="BO40" i="2"/>
  <c r="BN40" i="2"/>
  <c r="BM40" i="2"/>
  <c r="BL40" i="2"/>
  <c r="BK40" i="2"/>
  <c r="BJ40" i="2"/>
  <c r="BI40" i="2"/>
  <c r="BH40" i="2"/>
  <c r="AZ40" i="2"/>
  <c r="AY40" i="2"/>
  <c r="AX40" i="2"/>
  <c r="AW40" i="2"/>
  <c r="AV40" i="2"/>
  <c r="AU40" i="2"/>
  <c r="AT40" i="2"/>
  <c r="AS40" i="2"/>
  <c r="AR40" i="2"/>
  <c r="AB40" i="2"/>
  <c r="BS39" i="2"/>
  <c r="BR39" i="2"/>
  <c r="BQ39" i="2"/>
  <c r="BP39" i="2"/>
  <c r="BO39" i="2"/>
  <c r="BN39" i="2"/>
  <c r="BM39" i="2"/>
  <c r="BL39" i="2"/>
  <c r="BK39" i="2"/>
  <c r="BJ39" i="2"/>
  <c r="BI39" i="2"/>
  <c r="BH39" i="2"/>
  <c r="AZ39" i="2"/>
  <c r="AY39" i="2"/>
  <c r="AX39" i="2"/>
  <c r="AW39" i="2"/>
  <c r="AV39" i="2"/>
  <c r="AU39" i="2"/>
  <c r="AT39" i="2"/>
  <c r="AS39" i="2"/>
  <c r="AR39" i="2"/>
  <c r="AB39" i="2"/>
  <c r="BS38" i="2"/>
  <c r="BR38" i="2"/>
  <c r="BQ38" i="2"/>
  <c r="BP38" i="2"/>
  <c r="BO38" i="2"/>
  <c r="BN38" i="2"/>
  <c r="BM38" i="2"/>
  <c r="BL38" i="2"/>
  <c r="BK38" i="2"/>
  <c r="BJ38" i="2"/>
  <c r="BI38" i="2"/>
  <c r="BH38" i="2"/>
  <c r="AZ38" i="2"/>
  <c r="AY38" i="2"/>
  <c r="AX38" i="2"/>
  <c r="AW38" i="2"/>
  <c r="AV38" i="2"/>
  <c r="AU38" i="2"/>
  <c r="AT38" i="2"/>
  <c r="AS38" i="2"/>
  <c r="AR38" i="2"/>
  <c r="AB38" i="2"/>
  <c r="BS37" i="2"/>
  <c r="BR37" i="2"/>
  <c r="BQ37" i="2"/>
  <c r="BP37" i="2"/>
  <c r="BO37" i="2"/>
  <c r="BN37" i="2"/>
  <c r="BM37" i="2"/>
  <c r="BL37" i="2"/>
  <c r="BK37" i="2"/>
  <c r="BJ37" i="2"/>
  <c r="BI37" i="2"/>
  <c r="BH37" i="2"/>
  <c r="AZ37" i="2"/>
  <c r="AY37" i="2"/>
  <c r="AX37" i="2"/>
  <c r="AW37" i="2"/>
  <c r="AV37" i="2"/>
  <c r="AU37" i="2"/>
  <c r="AT37" i="2"/>
  <c r="AS37" i="2"/>
  <c r="AR37" i="2"/>
  <c r="AB37" i="2"/>
  <c r="BS36" i="2"/>
  <c r="BR36" i="2"/>
  <c r="BQ36" i="2"/>
  <c r="BP36" i="2"/>
  <c r="BO36" i="2"/>
  <c r="BN36" i="2"/>
  <c r="BM36" i="2"/>
  <c r="BL36" i="2"/>
  <c r="BK36" i="2"/>
  <c r="BJ36" i="2"/>
  <c r="BI36" i="2"/>
  <c r="BH36" i="2"/>
  <c r="AZ36" i="2"/>
  <c r="AY36" i="2"/>
  <c r="AX36" i="2"/>
  <c r="AW36" i="2"/>
  <c r="AV36" i="2"/>
  <c r="AU36" i="2"/>
  <c r="AT36" i="2"/>
  <c r="AS36" i="2"/>
  <c r="AR36" i="2"/>
  <c r="AB36" i="2"/>
  <c r="BS35" i="2"/>
  <c r="BR35" i="2"/>
  <c r="BQ35" i="2"/>
  <c r="BP35" i="2"/>
  <c r="BO35" i="2"/>
  <c r="BN35" i="2"/>
  <c r="BM35" i="2"/>
  <c r="BL35" i="2"/>
  <c r="BK35" i="2"/>
  <c r="BJ35" i="2"/>
  <c r="BI35" i="2"/>
  <c r="BH35" i="2"/>
  <c r="AZ35" i="2"/>
  <c r="AY35" i="2"/>
  <c r="AX35" i="2"/>
  <c r="AW35" i="2"/>
  <c r="AV35" i="2"/>
  <c r="AU35" i="2"/>
  <c r="AT35" i="2"/>
  <c r="AS35" i="2"/>
  <c r="AR35" i="2"/>
  <c r="AB35" i="2"/>
  <c r="BS34" i="2"/>
  <c r="BR34" i="2"/>
  <c r="BQ34" i="2"/>
  <c r="BP34" i="2"/>
  <c r="BO34" i="2"/>
  <c r="BN34" i="2"/>
  <c r="BM34" i="2"/>
  <c r="BL34" i="2"/>
  <c r="BK34" i="2"/>
  <c r="BJ34" i="2"/>
  <c r="BI34" i="2"/>
  <c r="BH34" i="2"/>
  <c r="AZ34" i="2"/>
  <c r="AY34" i="2"/>
  <c r="AX34" i="2"/>
  <c r="AW34" i="2"/>
  <c r="AV34" i="2"/>
  <c r="AU34" i="2"/>
  <c r="AT34" i="2"/>
  <c r="AS34" i="2"/>
  <c r="AR34" i="2"/>
  <c r="AB34" i="2"/>
  <c r="BS33" i="2"/>
  <c r="BR33" i="2"/>
  <c r="BQ33" i="2"/>
  <c r="BP33" i="2"/>
  <c r="BO33" i="2"/>
  <c r="BN33" i="2"/>
  <c r="BM33" i="2"/>
  <c r="BL33" i="2"/>
  <c r="BK33" i="2"/>
  <c r="BJ33" i="2"/>
  <c r="BI33" i="2"/>
  <c r="BH33" i="2"/>
  <c r="AZ33" i="2"/>
  <c r="AY33" i="2"/>
  <c r="AX33" i="2"/>
  <c r="AW33" i="2"/>
  <c r="AV33" i="2"/>
  <c r="AU33" i="2"/>
  <c r="AT33" i="2"/>
  <c r="AS33" i="2"/>
  <c r="AR33" i="2"/>
  <c r="AB33" i="2"/>
  <c r="BS32" i="2"/>
  <c r="BR32" i="2"/>
  <c r="BQ32" i="2"/>
  <c r="BP32" i="2"/>
  <c r="BO32" i="2"/>
  <c r="BN32" i="2"/>
  <c r="BM32" i="2"/>
  <c r="BL32" i="2"/>
  <c r="BK32" i="2"/>
  <c r="BJ32" i="2"/>
  <c r="BI32" i="2"/>
  <c r="BH32" i="2"/>
  <c r="AZ32" i="2"/>
  <c r="AY32" i="2"/>
  <c r="AX32" i="2"/>
  <c r="AW32" i="2"/>
  <c r="AV32" i="2"/>
  <c r="AU32" i="2"/>
  <c r="AT32" i="2"/>
  <c r="AS32" i="2"/>
  <c r="AR32" i="2"/>
  <c r="AB32" i="2"/>
  <c r="BS31" i="2"/>
  <c r="BR31" i="2"/>
  <c r="BQ31" i="2"/>
  <c r="BP31" i="2"/>
  <c r="BO31" i="2"/>
  <c r="BN31" i="2"/>
  <c r="BM31" i="2"/>
  <c r="BL31" i="2"/>
  <c r="BK31" i="2"/>
  <c r="BJ31" i="2"/>
  <c r="BI31" i="2"/>
  <c r="BH31" i="2"/>
  <c r="AZ31" i="2"/>
  <c r="AY31" i="2"/>
  <c r="AX31" i="2"/>
  <c r="AW31" i="2"/>
  <c r="AV31" i="2"/>
  <c r="AU31" i="2"/>
  <c r="AT31" i="2"/>
  <c r="AS31" i="2"/>
  <c r="AR31" i="2"/>
  <c r="AB31" i="2"/>
  <c r="BS30" i="2"/>
  <c r="BR30" i="2"/>
  <c r="BQ30" i="2"/>
  <c r="BP30" i="2"/>
  <c r="BO30" i="2"/>
  <c r="BN30" i="2"/>
  <c r="BM30" i="2"/>
  <c r="BL30" i="2"/>
  <c r="BK30" i="2"/>
  <c r="BJ30" i="2"/>
  <c r="BI30" i="2"/>
  <c r="BH30" i="2"/>
  <c r="AZ30" i="2"/>
  <c r="AY30" i="2"/>
  <c r="AX30" i="2"/>
  <c r="AW30" i="2"/>
  <c r="AV30" i="2"/>
  <c r="AU30" i="2"/>
  <c r="AT30" i="2"/>
  <c r="AS30" i="2"/>
  <c r="AR30" i="2"/>
  <c r="AB30" i="2"/>
  <c r="BS29" i="2"/>
  <c r="BR29" i="2"/>
  <c r="BQ29" i="2"/>
  <c r="BP29" i="2"/>
  <c r="BO29" i="2"/>
  <c r="BN29" i="2"/>
  <c r="BM29" i="2"/>
  <c r="BL29" i="2"/>
  <c r="BK29" i="2"/>
  <c r="BJ29" i="2"/>
  <c r="BI29" i="2"/>
  <c r="BH29" i="2"/>
  <c r="AZ29" i="2"/>
  <c r="AY29" i="2"/>
  <c r="AX29" i="2"/>
  <c r="AW29" i="2"/>
  <c r="AV29" i="2"/>
  <c r="AU29" i="2"/>
  <c r="AT29" i="2"/>
  <c r="AS29" i="2"/>
  <c r="AR29" i="2"/>
  <c r="AB29" i="2"/>
  <c r="BS28" i="2"/>
  <c r="BR28" i="2"/>
  <c r="BQ28" i="2"/>
  <c r="BP28" i="2"/>
  <c r="BO28" i="2"/>
  <c r="BN28" i="2"/>
  <c r="BM28" i="2"/>
  <c r="BL28" i="2"/>
  <c r="BK28" i="2"/>
  <c r="BJ28" i="2"/>
  <c r="BI28" i="2"/>
  <c r="BH28" i="2"/>
  <c r="AZ28" i="2"/>
  <c r="AY28" i="2"/>
  <c r="AX28" i="2"/>
  <c r="AW28" i="2"/>
  <c r="AV28" i="2"/>
  <c r="AU28" i="2"/>
  <c r="AT28" i="2"/>
  <c r="AS28" i="2"/>
  <c r="AR28" i="2"/>
  <c r="AB28" i="2"/>
  <c r="BS27" i="2"/>
  <c r="BR27" i="2"/>
  <c r="BQ27" i="2"/>
  <c r="BP27" i="2"/>
  <c r="BO27" i="2"/>
  <c r="BN27" i="2"/>
  <c r="BM27" i="2"/>
  <c r="BL27" i="2"/>
  <c r="BK27" i="2"/>
  <c r="BJ27" i="2"/>
  <c r="BI27" i="2"/>
  <c r="BH27" i="2"/>
  <c r="AZ27" i="2"/>
  <c r="AY27" i="2"/>
  <c r="AX27" i="2"/>
  <c r="AW27" i="2"/>
  <c r="AV27" i="2"/>
  <c r="AU27" i="2"/>
  <c r="AT27" i="2"/>
  <c r="AS27" i="2"/>
  <c r="AR27" i="2"/>
  <c r="AB27" i="2"/>
  <c r="BS26" i="2"/>
  <c r="BR26" i="2"/>
  <c r="BQ26" i="2"/>
  <c r="BP26" i="2"/>
  <c r="BO26" i="2"/>
  <c r="BN26" i="2"/>
  <c r="BM26" i="2"/>
  <c r="BL26" i="2"/>
  <c r="BK26" i="2"/>
  <c r="BJ26" i="2"/>
  <c r="BI26" i="2"/>
  <c r="BH26" i="2"/>
  <c r="AZ26" i="2"/>
  <c r="AY26" i="2"/>
  <c r="AX26" i="2"/>
  <c r="AW26" i="2"/>
  <c r="AV26" i="2"/>
  <c r="AU26" i="2"/>
  <c r="AT26" i="2"/>
  <c r="AS26" i="2"/>
  <c r="AR26" i="2"/>
  <c r="AB26" i="2"/>
  <c r="BS25" i="2"/>
  <c r="BR25" i="2"/>
  <c r="BQ25" i="2"/>
  <c r="BP25" i="2"/>
  <c r="BO25" i="2"/>
  <c r="BN25" i="2"/>
  <c r="BM25" i="2"/>
  <c r="BL25" i="2"/>
  <c r="BK25" i="2"/>
  <c r="BJ25" i="2"/>
  <c r="BI25" i="2"/>
  <c r="BH25" i="2"/>
  <c r="AZ25" i="2"/>
  <c r="AY25" i="2"/>
  <c r="AX25" i="2"/>
  <c r="AW25" i="2"/>
  <c r="AV25" i="2"/>
  <c r="AU25" i="2"/>
  <c r="AT25" i="2"/>
  <c r="AS25" i="2"/>
  <c r="AR25" i="2"/>
  <c r="AB25" i="2"/>
  <c r="BS24" i="2"/>
  <c r="BR24" i="2"/>
  <c r="BQ24" i="2"/>
  <c r="BP24" i="2"/>
  <c r="BO24" i="2"/>
  <c r="BN24" i="2"/>
  <c r="BM24" i="2"/>
  <c r="BL24" i="2"/>
  <c r="BK24" i="2"/>
  <c r="BJ24" i="2"/>
  <c r="BI24" i="2"/>
  <c r="BH24" i="2"/>
  <c r="AZ24" i="2"/>
  <c r="AY24" i="2"/>
  <c r="AX24" i="2"/>
  <c r="AW24" i="2"/>
  <c r="AV24" i="2"/>
  <c r="AU24" i="2"/>
  <c r="AT24" i="2"/>
  <c r="AS24" i="2"/>
  <c r="AR24" i="2"/>
  <c r="AB24" i="2"/>
  <c r="BS23" i="2"/>
  <c r="BR23" i="2"/>
  <c r="BQ23" i="2"/>
  <c r="BP23" i="2"/>
  <c r="BO23" i="2"/>
  <c r="BN23" i="2"/>
  <c r="BM23" i="2"/>
  <c r="BL23" i="2"/>
  <c r="BK23" i="2"/>
  <c r="BJ23" i="2"/>
  <c r="BI23" i="2"/>
  <c r="BH23" i="2"/>
  <c r="AZ23" i="2"/>
  <c r="AY23" i="2"/>
  <c r="AX23" i="2"/>
  <c r="AW23" i="2"/>
  <c r="AV23" i="2"/>
  <c r="AU23" i="2"/>
  <c r="AT23" i="2"/>
  <c r="AS23" i="2"/>
  <c r="AR23" i="2"/>
  <c r="AB23" i="2"/>
  <c r="BS22" i="2"/>
  <c r="BR22" i="2"/>
  <c r="BQ22" i="2"/>
  <c r="BP22" i="2"/>
  <c r="BO22" i="2"/>
  <c r="BN22" i="2"/>
  <c r="BM22" i="2"/>
  <c r="BL22" i="2"/>
  <c r="BK22" i="2"/>
  <c r="BJ22" i="2"/>
  <c r="BI22" i="2"/>
  <c r="BH22" i="2"/>
  <c r="AZ22" i="2"/>
  <c r="AY22" i="2"/>
  <c r="AX22" i="2"/>
  <c r="AW22" i="2"/>
  <c r="AV22" i="2"/>
  <c r="AU22" i="2"/>
  <c r="AT22" i="2"/>
  <c r="AS22" i="2"/>
  <c r="AR22" i="2"/>
  <c r="AB22" i="2"/>
  <c r="BS21" i="2"/>
  <c r="BR21" i="2"/>
  <c r="BQ21" i="2"/>
  <c r="BP21" i="2"/>
  <c r="BO21" i="2"/>
  <c r="BN21" i="2"/>
  <c r="BM21" i="2"/>
  <c r="BL21" i="2"/>
  <c r="BK21" i="2"/>
  <c r="BJ21" i="2"/>
  <c r="BI21" i="2"/>
  <c r="BH21" i="2"/>
  <c r="AZ21" i="2"/>
  <c r="AY21" i="2"/>
  <c r="AX21" i="2"/>
  <c r="AW21" i="2"/>
  <c r="AV21" i="2"/>
  <c r="AU21" i="2"/>
  <c r="AT21" i="2"/>
  <c r="AS21" i="2"/>
  <c r="AR21" i="2"/>
  <c r="AB21" i="2"/>
  <c r="BS20" i="2"/>
  <c r="BR20" i="2"/>
  <c r="BQ20" i="2"/>
  <c r="BP20" i="2"/>
  <c r="BO20" i="2"/>
  <c r="BN20" i="2"/>
  <c r="BM20" i="2"/>
  <c r="BL20" i="2"/>
  <c r="BK20" i="2"/>
  <c r="BJ20" i="2"/>
  <c r="BI20" i="2"/>
  <c r="BH20" i="2"/>
  <c r="AZ20" i="2"/>
  <c r="AY20" i="2"/>
  <c r="AX20" i="2"/>
  <c r="AW20" i="2"/>
  <c r="AV20" i="2"/>
  <c r="AU20" i="2"/>
  <c r="AT20" i="2"/>
  <c r="AS20" i="2"/>
  <c r="AR20" i="2"/>
  <c r="AB20" i="2"/>
  <c r="BS19" i="2"/>
  <c r="BR19" i="2"/>
  <c r="BQ19" i="2"/>
  <c r="BP19" i="2"/>
  <c r="BO19" i="2"/>
  <c r="BN19" i="2"/>
  <c r="BM19" i="2"/>
  <c r="BL19" i="2"/>
  <c r="BK19" i="2"/>
  <c r="BJ19" i="2"/>
  <c r="BI19" i="2"/>
  <c r="BH19" i="2"/>
  <c r="AZ19" i="2"/>
  <c r="AY19" i="2"/>
  <c r="AX19" i="2"/>
  <c r="AW19" i="2"/>
  <c r="AV19" i="2"/>
  <c r="AU19" i="2"/>
  <c r="AT19" i="2"/>
  <c r="AS19" i="2"/>
  <c r="AR19" i="2"/>
  <c r="AB19" i="2"/>
  <c r="BS18" i="2"/>
  <c r="BR18" i="2"/>
  <c r="BQ18" i="2"/>
  <c r="BP18" i="2"/>
  <c r="BO18" i="2"/>
  <c r="BN18" i="2"/>
  <c r="BM18" i="2"/>
  <c r="BL18" i="2"/>
  <c r="BK18" i="2"/>
  <c r="BJ18" i="2"/>
  <c r="BI18" i="2"/>
  <c r="BH18" i="2"/>
  <c r="AZ18" i="2"/>
  <c r="AY18" i="2"/>
  <c r="AX18" i="2"/>
  <c r="AW18" i="2"/>
  <c r="AV18" i="2"/>
  <c r="AU18" i="2"/>
  <c r="AT18" i="2"/>
  <c r="AS18" i="2"/>
  <c r="AR18" i="2"/>
  <c r="AB18" i="2"/>
  <c r="BS17" i="2"/>
  <c r="BR17" i="2"/>
  <c r="BQ17" i="2"/>
  <c r="BP17" i="2"/>
  <c r="BO17" i="2"/>
  <c r="BN17" i="2"/>
  <c r="BM17" i="2"/>
  <c r="BL17" i="2"/>
  <c r="BK17" i="2"/>
  <c r="BJ17" i="2"/>
  <c r="BI17" i="2"/>
  <c r="BH17" i="2"/>
  <c r="AZ17" i="2"/>
  <c r="AY17" i="2"/>
  <c r="AX17" i="2"/>
  <c r="AW17" i="2"/>
  <c r="AV17" i="2"/>
  <c r="AU17" i="2"/>
  <c r="AT17" i="2"/>
  <c r="AS17" i="2"/>
  <c r="AR17" i="2"/>
  <c r="AB17" i="2"/>
  <c r="BS16" i="2"/>
  <c r="BR16" i="2"/>
  <c r="BQ16" i="2"/>
  <c r="BP16" i="2"/>
  <c r="BO16" i="2"/>
  <c r="BN16" i="2"/>
  <c r="BM16" i="2"/>
  <c r="BL16" i="2"/>
  <c r="BK16" i="2"/>
  <c r="BJ16" i="2"/>
  <c r="BI16" i="2"/>
  <c r="BH16" i="2"/>
  <c r="AZ16" i="2"/>
  <c r="AY16" i="2"/>
  <c r="AX16" i="2"/>
  <c r="AW16" i="2"/>
  <c r="AV16" i="2"/>
  <c r="AU16" i="2"/>
  <c r="AT16" i="2"/>
  <c r="AS16" i="2"/>
  <c r="AR16" i="2"/>
  <c r="AB16" i="2"/>
  <c r="BS15" i="2"/>
  <c r="BR15" i="2"/>
  <c r="BQ15" i="2"/>
  <c r="BP15" i="2"/>
  <c r="BO15" i="2"/>
  <c r="BN15" i="2"/>
  <c r="BM15" i="2"/>
  <c r="BL15" i="2"/>
  <c r="BK15" i="2"/>
  <c r="BJ15" i="2"/>
  <c r="BI15" i="2"/>
  <c r="BH15" i="2"/>
  <c r="AZ15" i="2"/>
  <c r="AY15" i="2"/>
  <c r="AX15" i="2"/>
  <c r="AW15" i="2"/>
  <c r="AV15" i="2"/>
  <c r="AU15" i="2"/>
  <c r="AT15" i="2"/>
  <c r="AS15" i="2"/>
  <c r="AR15" i="2"/>
  <c r="AB15" i="2"/>
  <c r="BS14" i="2"/>
  <c r="BR14" i="2"/>
  <c r="BQ14" i="2"/>
  <c r="BP14" i="2"/>
  <c r="BO14" i="2"/>
  <c r="BN14" i="2"/>
  <c r="BM14" i="2"/>
  <c r="BL14" i="2"/>
  <c r="BK14" i="2"/>
  <c r="BJ14" i="2"/>
  <c r="BI14" i="2"/>
  <c r="BH14" i="2"/>
  <c r="AZ14" i="2"/>
  <c r="AY14" i="2"/>
  <c r="AX14" i="2"/>
  <c r="AW14" i="2"/>
  <c r="AV14" i="2"/>
  <c r="AU14" i="2"/>
  <c r="AT14" i="2"/>
  <c r="AS14" i="2"/>
  <c r="AR14" i="2"/>
  <c r="AB14" i="2"/>
  <c r="BS13" i="2"/>
  <c r="BR13" i="2"/>
  <c r="BQ13" i="2"/>
  <c r="BP13" i="2"/>
  <c r="BO13" i="2"/>
  <c r="BN13" i="2"/>
  <c r="BM13" i="2"/>
  <c r="BL13" i="2"/>
  <c r="BK13" i="2"/>
  <c r="BJ13" i="2"/>
  <c r="BI13" i="2"/>
  <c r="BH13" i="2"/>
  <c r="AZ13" i="2"/>
  <c r="AY13" i="2"/>
  <c r="AX13" i="2"/>
  <c r="AW13" i="2"/>
  <c r="AV13" i="2"/>
  <c r="AU13" i="2"/>
  <c r="AT13" i="2"/>
  <c r="AS13" i="2"/>
  <c r="AR13" i="2"/>
  <c r="AB13" i="2"/>
  <c r="BS12" i="2"/>
  <c r="BR12" i="2"/>
  <c r="BQ12" i="2"/>
  <c r="BP12" i="2"/>
  <c r="BO12" i="2"/>
  <c r="BN12" i="2"/>
  <c r="BM12" i="2"/>
  <c r="BL12" i="2"/>
  <c r="BK12" i="2"/>
  <c r="BJ12" i="2"/>
  <c r="BI12" i="2"/>
  <c r="BH12" i="2"/>
  <c r="AZ12" i="2"/>
  <c r="AY12" i="2"/>
  <c r="AX12" i="2"/>
  <c r="AW12" i="2"/>
  <c r="AV12" i="2"/>
  <c r="AU12" i="2"/>
  <c r="AT12" i="2"/>
  <c r="AS12" i="2"/>
  <c r="AR12" i="2"/>
  <c r="AB12" i="2"/>
  <c r="BS11" i="2"/>
  <c r="BR11" i="2"/>
  <c r="BQ11" i="2"/>
  <c r="BP11" i="2"/>
  <c r="BO11" i="2"/>
  <c r="BN11" i="2"/>
  <c r="BM11" i="2"/>
  <c r="BL11" i="2"/>
  <c r="BK11" i="2"/>
  <c r="BJ11" i="2"/>
  <c r="BI11" i="2"/>
  <c r="BH11" i="2"/>
  <c r="AZ11" i="2"/>
  <c r="AY11" i="2"/>
  <c r="AX11" i="2"/>
  <c r="AW11" i="2"/>
  <c r="AV11" i="2"/>
  <c r="AU11" i="2"/>
  <c r="AT11" i="2"/>
  <c r="AS11" i="2"/>
  <c r="AR11" i="2"/>
  <c r="AB11" i="2"/>
  <c r="BS10" i="2"/>
  <c r="BR10" i="2"/>
  <c r="BQ10" i="2"/>
  <c r="BP10" i="2"/>
  <c r="BO10" i="2"/>
  <c r="BN10" i="2"/>
  <c r="BM10" i="2"/>
  <c r="BL10" i="2"/>
  <c r="BK10" i="2"/>
  <c r="BJ10" i="2"/>
  <c r="BI10" i="2"/>
  <c r="BH10" i="2"/>
  <c r="AZ10" i="2"/>
  <c r="AY10" i="2"/>
  <c r="AX10" i="2"/>
  <c r="AW10" i="2"/>
  <c r="AV10" i="2"/>
  <c r="AU10" i="2"/>
  <c r="AT10" i="2"/>
  <c r="AS10" i="2"/>
  <c r="AR10" i="2"/>
  <c r="AB10" i="2"/>
  <c r="BS9" i="2"/>
  <c r="BR9" i="2"/>
  <c r="BQ9" i="2"/>
  <c r="BP9" i="2"/>
  <c r="BO9" i="2"/>
  <c r="BN9" i="2"/>
  <c r="BM9" i="2"/>
  <c r="BL9" i="2"/>
  <c r="BK9" i="2"/>
  <c r="BJ9" i="2"/>
  <c r="BI9" i="2"/>
  <c r="BH9" i="2"/>
  <c r="AZ9" i="2"/>
  <c r="AY9" i="2"/>
  <c r="AX9" i="2"/>
  <c r="AW9" i="2"/>
  <c r="AV9" i="2"/>
  <c r="AU9" i="2"/>
  <c r="AT9" i="2"/>
  <c r="AS9" i="2"/>
  <c r="AR9" i="2"/>
  <c r="AB9" i="2"/>
  <c r="BS8" i="2"/>
  <c r="BR8" i="2"/>
  <c r="BQ8" i="2"/>
  <c r="BP8" i="2"/>
  <c r="BO8" i="2"/>
  <c r="BN8" i="2"/>
  <c r="BM8" i="2"/>
  <c r="BL8" i="2"/>
  <c r="BK8" i="2"/>
  <c r="BJ8" i="2"/>
  <c r="BI8" i="2"/>
  <c r="BH8" i="2"/>
  <c r="AZ8" i="2"/>
  <c r="AY8" i="2"/>
  <c r="AX8" i="2"/>
  <c r="AW8" i="2"/>
  <c r="AV8" i="2"/>
  <c r="AU8" i="2"/>
  <c r="AT8" i="2"/>
  <c r="AS8" i="2"/>
  <c r="AR8" i="2"/>
  <c r="AB8" i="2"/>
  <c r="BS7" i="2"/>
  <c r="BR7" i="2"/>
  <c r="BQ7" i="2"/>
  <c r="BP7" i="2"/>
  <c r="BO7" i="2"/>
  <c r="BN7" i="2"/>
  <c r="BM7" i="2"/>
  <c r="BL7" i="2"/>
  <c r="BK7" i="2"/>
  <c r="BJ7" i="2"/>
  <c r="BI7" i="2"/>
  <c r="BH7" i="2"/>
  <c r="AZ7" i="2"/>
  <c r="AY7" i="2"/>
  <c r="AX7" i="2"/>
  <c r="AW7" i="2"/>
  <c r="AV7" i="2"/>
  <c r="AU7" i="2"/>
  <c r="AT7" i="2"/>
  <c r="AS7" i="2"/>
  <c r="AR7" i="2"/>
  <c r="AB7" i="2"/>
  <c r="BS6" i="2"/>
  <c r="BR6" i="2"/>
  <c r="BQ6" i="2"/>
  <c r="BP6" i="2"/>
  <c r="BO6" i="2"/>
  <c r="BN6" i="2"/>
  <c r="BM6" i="2"/>
  <c r="BL6" i="2"/>
  <c r="BK6" i="2"/>
  <c r="BJ6" i="2"/>
  <c r="BI6" i="2"/>
  <c r="BH6" i="2"/>
  <c r="AZ6" i="2"/>
  <c r="AY6" i="2"/>
  <c r="AX6" i="2"/>
  <c r="AW6" i="2"/>
  <c r="AV6" i="2"/>
  <c r="AU6" i="2"/>
  <c r="AT6" i="2"/>
  <c r="AS6" i="2"/>
  <c r="AR6" i="2"/>
  <c r="AB6" i="2"/>
  <c r="BS5" i="2"/>
  <c r="BR5" i="2"/>
  <c r="BQ5" i="2"/>
  <c r="BP5" i="2"/>
  <c r="BO5" i="2"/>
  <c r="BN5" i="2"/>
  <c r="BM5" i="2"/>
  <c r="BL5" i="2"/>
  <c r="BK5" i="2"/>
  <c r="BJ5" i="2"/>
  <c r="BI5" i="2"/>
  <c r="BH5" i="2"/>
  <c r="AZ5" i="2"/>
  <c r="AY5" i="2"/>
  <c r="AX5" i="2"/>
  <c r="AW5" i="2"/>
  <c r="AV5" i="2"/>
  <c r="AU5" i="2"/>
  <c r="AT5" i="2"/>
  <c r="AS5" i="2"/>
  <c r="AR5" i="2"/>
  <c r="AB5" i="2"/>
  <c r="AS8" i="3" l="1"/>
  <c r="AT27" i="3"/>
  <c r="AU27" i="3" s="1"/>
  <c r="AR61" i="3"/>
  <c r="AR58" i="3"/>
  <c r="AS43" i="3"/>
  <c r="AR11" i="3"/>
  <c r="AT35" i="3"/>
  <c r="AU35" i="3" s="1"/>
  <c r="BX35" i="3" s="1"/>
  <c r="AS4" i="3"/>
  <c r="AR62" i="3"/>
  <c r="AT62" i="3" s="1"/>
  <c r="AU62" i="3" s="1"/>
  <c r="AS24" i="3"/>
  <c r="AR51" i="3"/>
  <c r="AT51" i="3" s="1"/>
  <c r="AU51" i="3" s="1"/>
  <c r="AS63" i="3"/>
  <c r="AR68" i="3"/>
  <c r="AS33" i="3"/>
  <c r="AS37" i="3"/>
  <c r="AS64" i="3"/>
  <c r="AR28" i="3"/>
  <c r="AW28" i="3" s="1"/>
  <c r="AR52" i="3"/>
  <c r="AW52" i="3" s="1"/>
  <c r="AT23" i="3"/>
  <c r="AU23" i="3" s="1"/>
  <c r="BX23" i="3" s="1"/>
  <c r="AR29" i="3"/>
  <c r="AS46" i="3"/>
  <c r="AS50" i="3"/>
  <c r="AS53" i="3"/>
  <c r="AS65" i="3"/>
  <c r="AT18" i="3"/>
  <c r="AU18" i="3" s="1"/>
  <c r="AS15" i="3"/>
  <c r="AV23" i="3"/>
  <c r="AS66" i="3"/>
  <c r="AR8" i="3"/>
  <c r="AR34" i="3"/>
  <c r="AT34" i="3" s="1"/>
  <c r="AU34" i="3" s="1"/>
  <c r="AR47" i="3"/>
  <c r="AW47" i="3" s="1"/>
  <c r="AS5" i="3"/>
  <c r="AS6" i="3"/>
  <c r="AR10" i="3"/>
  <c r="AV10" i="3" s="1"/>
  <c r="AS30" i="3"/>
  <c r="AS36" i="3"/>
  <c r="AR44" i="3"/>
  <c r="AS48" i="3"/>
  <c r="AR50" i="3"/>
  <c r="AT50" i="3" s="1"/>
  <c r="AU50" i="3" s="1"/>
  <c r="AR59" i="3"/>
  <c r="AW59" i="3" s="1"/>
  <c r="AS68" i="3"/>
  <c r="BE104" i="2"/>
  <c r="AS104" i="2" s="1"/>
  <c r="AW22" i="3"/>
  <c r="AR33" i="3"/>
  <c r="AR9" i="3"/>
  <c r="AV9" i="3" s="1"/>
  <c r="AR20" i="3"/>
  <c r="AV20" i="3" s="1"/>
  <c r="AT22" i="3"/>
  <c r="AU22" i="3" s="1"/>
  <c r="AS51" i="3"/>
  <c r="AS54" i="3"/>
  <c r="AS62" i="3"/>
  <c r="BX62" i="3" s="1"/>
  <c r="AS39" i="3"/>
  <c r="AR57" i="3"/>
  <c r="AW57" i="3" s="1"/>
  <c r="AS10" i="3"/>
  <c r="AT19" i="3"/>
  <c r="AU19" i="3" s="1"/>
  <c r="AV42" i="3"/>
  <c r="AS7" i="3"/>
  <c r="AR14" i="3"/>
  <c r="AT14" i="3" s="1"/>
  <c r="AU14" i="3" s="1"/>
  <c r="AV19" i="3"/>
  <c r="AS34" i="3"/>
  <c r="AR45" i="3"/>
  <c r="AV45" i="3" s="1"/>
  <c r="AT49" i="3"/>
  <c r="AS20" i="3"/>
  <c r="AR104" i="2"/>
  <c r="AW104" i="2" s="1"/>
  <c r="AR4" i="3"/>
  <c r="AV4" i="3" s="1"/>
  <c r="AS38" i="3"/>
  <c r="AS58" i="3"/>
  <c r="AS61" i="3"/>
  <c r="AR64" i="3"/>
  <c r="AR65" i="3"/>
  <c r="AW65" i="3" s="1"/>
  <c r="AR70" i="3"/>
  <c r="AV70" i="3" s="1"/>
  <c r="AW35" i="3"/>
  <c r="AT42" i="3"/>
  <c r="AU42" i="3" s="1"/>
  <c r="AR5" i="3"/>
  <c r="AR15" i="3"/>
  <c r="AV15" i="3" s="1"/>
  <c r="AV18" i="3"/>
  <c r="AT25" i="3"/>
  <c r="AU25" i="3" s="1"/>
  <c r="BX25" i="3" s="1"/>
  <c r="AS26" i="3"/>
  <c r="AS28" i="3"/>
  <c r="AR38" i="3"/>
  <c r="AW41" i="3"/>
  <c r="AS52" i="3"/>
  <c r="AR69" i="3"/>
  <c r="AT69" i="3" s="1"/>
  <c r="AU69" i="3" s="1"/>
  <c r="AV35" i="3"/>
  <c r="AS32" i="3"/>
  <c r="AR53" i="3"/>
  <c r="AT17" i="3"/>
  <c r="AU17" i="3" s="1"/>
  <c r="BX27" i="3"/>
  <c r="AS29" i="3"/>
  <c r="AR46" i="3"/>
  <c r="AT46" i="3" s="1"/>
  <c r="AU46" i="3" s="1"/>
  <c r="AR55" i="3"/>
  <c r="AW55" i="3" s="1"/>
  <c r="AR56" i="3"/>
  <c r="AS67" i="3"/>
  <c r="AS31" i="3"/>
  <c r="AS55" i="3"/>
  <c r="AR63" i="3"/>
  <c r="AT63" i="3" s="1"/>
  <c r="AU63" i="3" s="1"/>
  <c r="BX63" i="3" s="1"/>
  <c r="AW10" i="3"/>
  <c r="AT10" i="3"/>
  <c r="AU10" i="3" s="1"/>
  <c r="AW44" i="3"/>
  <c r="AV44" i="3"/>
  <c r="AT44" i="3"/>
  <c r="AU44" i="3" s="1"/>
  <c r="AW68" i="3"/>
  <c r="AV68" i="3"/>
  <c r="AT68" i="3"/>
  <c r="AU68" i="3" s="1"/>
  <c r="AW53" i="3"/>
  <c r="AV53" i="3"/>
  <c r="AT53" i="3"/>
  <c r="AU53" i="3" s="1"/>
  <c r="AV39" i="3"/>
  <c r="AT39" i="3"/>
  <c r="AU39" i="3" s="1"/>
  <c r="AW39" i="3"/>
  <c r="AW33" i="3"/>
  <c r="AV33" i="3"/>
  <c r="AT33" i="3"/>
  <c r="AU33" i="3" s="1"/>
  <c r="AW70" i="3"/>
  <c r="AT70" i="3"/>
  <c r="AU70" i="3" s="1"/>
  <c r="AW11" i="3"/>
  <c r="AT11" i="3"/>
  <c r="AU11" i="3" s="1"/>
  <c r="AV11" i="3"/>
  <c r="AW34" i="3"/>
  <c r="AV34" i="3"/>
  <c r="AU49" i="3"/>
  <c r="BX49" i="3" s="1"/>
  <c r="AW58" i="3"/>
  <c r="AV58" i="3"/>
  <c r="AT58" i="3"/>
  <c r="AU58" i="3" s="1"/>
  <c r="AT61" i="3"/>
  <c r="AU61" i="3" s="1"/>
  <c r="AW61" i="3"/>
  <c r="AV61" i="3"/>
  <c r="AW8" i="3"/>
  <c r="AT8" i="3"/>
  <c r="AU8" i="3" s="1"/>
  <c r="AV8" i="3"/>
  <c r="AW29" i="3"/>
  <c r="AV29" i="3"/>
  <c r="AT29" i="3"/>
  <c r="AU29" i="3" s="1"/>
  <c r="AW4" i="3"/>
  <c r="AW64" i="3"/>
  <c r="AV64" i="3"/>
  <c r="AT64" i="3"/>
  <c r="AU64" i="3" s="1"/>
  <c r="BX64" i="3" s="1"/>
  <c r="AW5" i="3"/>
  <c r="AV5" i="3"/>
  <c r="AT5" i="3"/>
  <c r="AU5" i="3" s="1"/>
  <c r="AT38" i="3"/>
  <c r="AU38" i="3" s="1"/>
  <c r="AW38" i="3"/>
  <c r="AV38" i="3"/>
  <c r="AT13" i="3"/>
  <c r="AU13" i="3" s="1"/>
  <c r="AW13" i="3"/>
  <c r="AV13" i="3"/>
  <c r="AV46" i="3"/>
  <c r="AW56" i="3"/>
  <c r="AV56" i="3"/>
  <c r="AT56" i="3"/>
  <c r="AU56" i="3" s="1"/>
  <c r="AV63" i="3"/>
  <c r="AS11" i="3"/>
  <c r="AW27" i="3"/>
  <c r="AS47" i="3"/>
  <c r="AV62" i="3"/>
  <c r="AW62" i="3"/>
  <c r="BX18" i="3"/>
  <c r="AR32" i="3"/>
  <c r="AR7" i="3"/>
  <c r="AT21" i="3"/>
  <c r="AU21" i="3" s="1"/>
  <c r="AR31" i="3"/>
  <c r="AR43" i="3"/>
  <c r="AR67" i="3"/>
  <c r="AR30" i="3"/>
  <c r="AR54" i="3"/>
  <c r="AR66" i="3"/>
  <c r="AR6" i="3"/>
  <c r="AV21" i="3"/>
  <c r="AV69" i="3"/>
  <c r="AT41" i="3"/>
  <c r="AU41" i="3" s="1"/>
  <c r="AT16" i="3"/>
  <c r="AU16" i="3" s="1"/>
  <c r="AR26" i="3"/>
  <c r="AT28" i="3"/>
  <c r="AU28" i="3" s="1"/>
  <c r="AT40" i="3"/>
  <c r="AU40" i="3" s="1"/>
  <c r="AT52" i="3"/>
  <c r="AU52" i="3" s="1"/>
  <c r="AS14" i="3"/>
  <c r="AR37" i="3"/>
  <c r="AS13" i="3"/>
  <c r="AR24" i="3"/>
  <c r="AV28" i="3"/>
  <c r="AR36" i="3"/>
  <c r="AV40" i="3"/>
  <c r="AR48" i="3"/>
  <c r="AV52" i="3"/>
  <c r="AR60" i="3"/>
  <c r="AR12" i="3"/>
  <c r="AV16" i="3"/>
  <c r="AW51" i="3" l="1"/>
  <c r="AV51" i="3"/>
  <c r="BX51" i="3"/>
  <c r="AT45" i="3"/>
  <c r="AU45" i="3" s="1"/>
  <c r="AW45" i="3"/>
  <c r="AW14" i="3"/>
  <c r="AW63" i="3"/>
  <c r="BX53" i="3"/>
  <c r="AW69" i="3"/>
  <c r="AW15" i="3"/>
  <c r="AT20" i="3"/>
  <c r="AU20" i="3" s="1"/>
  <c r="BX11" i="3"/>
  <c r="AT15" i="3"/>
  <c r="AU15" i="3" s="1"/>
  <c r="AW20" i="3"/>
  <c r="BX17" i="3"/>
  <c r="BX42" i="3"/>
  <c r="BX34" i="3"/>
  <c r="BX29" i="3"/>
  <c r="BX40" i="3"/>
  <c r="AW46" i="3"/>
  <c r="AV14" i="3"/>
  <c r="AV47" i="3"/>
  <c r="BX14" i="3"/>
  <c r="AT47" i="3"/>
  <c r="AU47" i="3" s="1"/>
  <c r="AT65" i="3"/>
  <c r="AU65" i="3" s="1"/>
  <c r="BX13" i="3"/>
  <c r="AT55" i="3"/>
  <c r="AU55" i="3" s="1"/>
  <c r="BX55" i="3" s="1"/>
  <c r="AT9" i="3"/>
  <c r="AU9" i="3" s="1"/>
  <c r="AV55" i="3"/>
  <c r="AW9" i="3"/>
  <c r="AV65" i="3"/>
  <c r="BX19" i="3"/>
  <c r="AT59" i="3"/>
  <c r="AU59" i="3" s="1"/>
  <c r="AV59" i="3"/>
  <c r="AV104" i="2"/>
  <c r="AT104" i="2"/>
  <c r="AU104" i="2" s="1"/>
  <c r="AV50" i="3"/>
  <c r="BX45" i="3"/>
  <c r="BX9" i="3"/>
  <c r="AW50" i="3"/>
  <c r="BX50" i="3"/>
  <c r="BX22" i="3"/>
  <c r="AT57" i="3"/>
  <c r="AU57" i="3" s="1"/>
  <c r="AV57" i="3"/>
  <c r="AT4" i="3"/>
  <c r="AU4" i="3" s="1"/>
  <c r="AW60" i="3"/>
  <c r="AV60" i="3"/>
  <c r="AT60" i="3"/>
  <c r="AU60" i="3" s="1"/>
  <c r="AW48" i="3"/>
  <c r="AV48" i="3"/>
  <c r="AT48" i="3"/>
  <c r="AU48" i="3" s="1"/>
  <c r="BX52" i="3"/>
  <c r="BX56" i="3"/>
  <c r="BX5" i="3"/>
  <c r="BX41" i="3"/>
  <c r="BX8" i="3"/>
  <c r="AW43" i="3"/>
  <c r="AV43" i="3"/>
  <c r="AT43" i="3"/>
  <c r="AU43" i="3" s="1"/>
  <c r="BX69" i="3"/>
  <c r="AW31" i="3"/>
  <c r="AV31" i="3"/>
  <c r="AT31" i="3"/>
  <c r="AU31" i="3" s="1"/>
  <c r="BX61" i="3"/>
  <c r="BX70" i="3"/>
  <c r="AW24" i="3"/>
  <c r="AV24" i="3"/>
  <c r="AT24" i="3"/>
  <c r="AU24" i="3" s="1"/>
  <c r="BX28" i="3"/>
  <c r="BX38" i="3"/>
  <c r="AT37" i="3"/>
  <c r="AU37" i="3" s="1"/>
  <c r="AW37" i="3"/>
  <c r="AV37" i="3"/>
  <c r="AW6" i="3"/>
  <c r="AV6" i="3"/>
  <c r="AT6" i="3"/>
  <c r="AU6" i="3" s="1"/>
  <c r="BX6" i="3" s="1"/>
  <c r="BX16" i="3"/>
  <c r="AW66" i="3"/>
  <c r="AV66" i="3"/>
  <c r="AT66" i="3"/>
  <c r="AU66" i="3" s="1"/>
  <c r="AW7" i="3"/>
  <c r="AV7" i="3"/>
  <c r="AT7" i="3"/>
  <c r="AU7" i="3" s="1"/>
  <c r="BX21" i="3"/>
  <c r="BX33" i="3"/>
  <c r="BX44" i="3"/>
  <c r="AW54" i="3"/>
  <c r="AV54" i="3"/>
  <c r="AT54" i="3"/>
  <c r="AU54" i="3" s="1"/>
  <c r="BX54" i="3" s="1"/>
  <c r="AW32" i="3"/>
  <c r="AV32" i="3"/>
  <c r="AT32" i="3"/>
  <c r="AU32" i="3" s="1"/>
  <c r="BX46" i="3"/>
  <c r="BX58" i="3"/>
  <c r="AW36" i="3"/>
  <c r="AV36" i="3"/>
  <c r="AT36" i="3"/>
  <c r="AU36" i="3" s="1"/>
  <c r="AV12" i="3"/>
  <c r="AW12" i="3"/>
  <c r="AT12" i="3"/>
  <c r="AU12" i="3" s="1"/>
  <c r="AW30" i="3"/>
  <c r="AV30" i="3"/>
  <c r="AT30" i="3"/>
  <c r="AU30" i="3" s="1"/>
  <c r="BX30" i="3" s="1"/>
  <c r="BX15" i="3"/>
  <c r="BX39" i="3"/>
  <c r="AT26" i="3"/>
  <c r="AU26" i="3" s="1"/>
  <c r="AW26" i="3"/>
  <c r="AV26" i="3"/>
  <c r="AW67" i="3"/>
  <c r="AV67" i="3"/>
  <c r="AT67" i="3"/>
  <c r="AU67" i="3" s="1"/>
  <c r="BX68" i="3"/>
  <c r="BX10" i="3"/>
  <c r="BX26" i="3" l="1"/>
  <c r="BX59" i="3"/>
  <c r="BX32" i="3"/>
  <c r="BX20" i="3"/>
  <c r="BX7" i="3"/>
  <c r="BX65" i="3"/>
  <c r="BX47" i="3"/>
  <c r="BX24" i="3"/>
  <c r="BX57" i="3"/>
  <c r="BX4" i="3"/>
  <c r="BX67" i="3"/>
  <c r="BX66" i="3"/>
  <c r="BX12" i="3"/>
  <c r="BX31" i="3"/>
  <c r="BX36" i="3"/>
  <c r="BX43" i="3"/>
  <c r="BX48" i="3"/>
  <c r="BX37" i="3"/>
  <c r="BX60" i="3"/>
</calcChain>
</file>

<file path=xl/sharedStrings.xml><?xml version="1.0" encoding="utf-8"?>
<sst xmlns="http://schemas.openxmlformats.org/spreadsheetml/2006/main" count="1824" uniqueCount="477">
  <si>
    <t>SERPIFAI Evidence-State Register</t>
  </si>
  <si>
    <t>Purpose</t>
  </si>
  <si>
    <t>Record what was observed, inferred or unresolved without turning evidence state into a confidence score.</t>
  </si>
  <si>
    <t>1. Preserve the record</t>
  </si>
  <si>
    <t>Enter the exact claim, evidence summary, decision, entity, scope, time, method, source/provenance, lineage, capture reference and transformation notes.</t>
  </si>
  <si>
    <t>2. Classify the relationship</t>
  </si>
  <si>
    <t>Observed requires a direct bounded record. Inferred requires identifiable observed inputs, an explicit reasoning bridge, exposed assumptions, bounded inference scope and a review/falsification test.</t>
  </si>
  <si>
    <t>3. Reject placeholders</t>
  </si>
  <si>
    <t>Blank, punctuation-only, repeated-character and placeholder values such as n/a, tbd, test, xxx and placeholder fail closed. Valid short identifiers such as G2 and HP are allowed.</t>
  </si>
  <si>
    <t>4. Preserve unresolved detail</t>
  </si>
  <si>
    <t>Relationship-unresolved and decision-use unresolved descriptions remain separate; the register also creates a labelled combined summary.</t>
  </si>
  <si>
    <t>5. Govern decision use</t>
  </si>
  <si>
    <t>Record materiality, reversibility, eligibility, disposition, owner, reviewer, next evidence, reopen condition and approval status.</t>
  </si>
  <si>
    <t>Blank-row behavior</t>
  </si>
  <si>
    <t>When both Record ID and Exact Claim are blank, every computed output remains blank.</t>
  </si>
  <si>
    <t>Approval status</t>
  </si>
  <si>
    <t>Use “Approved by the recorded reviewer” only after the recorded reviewer confirms the handoff.</t>
  </si>
  <si>
    <t>Confidence boundary</t>
  </si>
  <si>
    <t>How to Assign Confidence Without Fake Precision governs confidence separately.</t>
  </si>
  <si>
    <t>Contradiction boundary</t>
  </si>
  <si>
    <t>How to Handle Contradictory Competitor Evidence governs conflicting records separately.</t>
  </si>
  <si>
    <t>Fixture contract</t>
  </si>
  <si>
    <t>67 canonical fixtures test the same state, reason, eligibility and disposition outputs used by JavaScript.</t>
  </si>
  <si>
    <t>Native testing</t>
  </si>
  <si>
    <t>Native Microsoft Excel testing remains pending until installation acceptance.</t>
  </si>
  <si>
    <t>Evidence Register — complete record plus computed state, eligibility and disposition</t>
  </si>
  <si>
    <t>Enter one bounded record per row. Formula outputs are blank when both Record ID and Exact Claim are blank. Validation rejects placeholders while preserving the original entered record value.</t>
  </si>
  <si>
    <t>Record ID</t>
  </si>
  <si>
    <t>Exact Claim</t>
  </si>
  <si>
    <t>Evidence Summary</t>
  </si>
  <si>
    <t>Affected Decision</t>
  </si>
  <si>
    <t>Relationship</t>
  </si>
  <si>
    <t>Entity</t>
  </si>
  <si>
    <t>Scope</t>
  </si>
  <si>
    <t>Observation Time / Review Window</t>
  </si>
  <si>
    <t>Method</t>
  </si>
  <si>
    <t>Source / Provenance</t>
  </si>
  <si>
    <t>Source Lineage</t>
  </si>
  <si>
    <t>Capture Reference</t>
  </si>
  <si>
    <t>Transformation Notes</t>
  </si>
  <si>
    <t>Relevant Definition</t>
  </si>
  <si>
    <t>Observed Inputs</t>
  </si>
  <si>
    <t>Reasoning Bridge</t>
  </si>
  <si>
    <t>Material Assumptions</t>
  </si>
  <si>
    <t>Inference Scope</t>
  </si>
  <si>
    <t>Review / Falsification Test</t>
  </si>
  <si>
    <t>Essential Input Missing</t>
  </si>
  <si>
    <t>Provenance Unknown</t>
  </si>
  <si>
    <t>Scope Unclear</t>
  </si>
  <si>
    <t>Contradiction Unresolved</t>
  </si>
  <si>
    <t>Absence Claim</t>
  </si>
  <si>
    <t>Credible Detection Opportunity</t>
  </si>
  <si>
    <t>Relationship-Unresolved Description</t>
  </si>
  <si>
    <t>Unresolved-Condition Description</t>
  </si>
  <si>
    <t>Unresolved Description</t>
  </si>
  <si>
    <t>Stale</t>
  </si>
  <si>
    <t>Out of Scope</t>
  </si>
  <si>
    <t>Method Limited</t>
  </si>
  <si>
    <t>Materiality</t>
  </si>
  <si>
    <t>Reversibility</t>
  </si>
  <si>
    <t>Narrowed Claim Status</t>
  </si>
  <si>
    <t>Narrowed Claim</t>
  </si>
  <si>
    <t>Prior State</t>
  </si>
  <si>
    <t>Change / Reclassification Reason</t>
  </si>
  <si>
    <t>Owner</t>
  </si>
  <si>
    <t>Reviewer</t>
  </si>
  <si>
    <t>Next Evidence</t>
  </si>
  <si>
    <t>Reopen Condition</t>
  </si>
  <si>
    <t>Approval Date</t>
  </si>
  <si>
    <t>Approval Status</t>
  </si>
  <si>
    <t>Evidence State</t>
  </si>
  <si>
    <t>Reason Code</t>
  </si>
  <si>
    <t>Eligibility</t>
  </si>
  <si>
    <t>Disposition</t>
  </si>
  <si>
    <t>Permitted Wording</t>
  </si>
  <si>
    <t>Prohibited Wording</t>
  </si>
  <si>
    <t>Confidence Method Boundary</t>
  </si>
  <si>
    <t>Contradiction Method Boundary</t>
  </si>
  <si>
    <t>Method Version</t>
  </si>
  <si>
    <t>Entity Exact</t>
  </si>
  <si>
    <t>Scope Exact</t>
  </si>
  <si>
    <t>Time Recorded</t>
  </si>
  <si>
    <t>Method Recorded</t>
  </si>
  <si>
    <t>Source Recorded</t>
  </si>
  <si>
    <t>Definition Aligned</t>
  </si>
  <si>
    <t>Decision Context Recorded</t>
  </si>
  <si>
    <t>Source Valid</t>
  </si>
  <si>
    <t>Observation Time Valid</t>
  </si>
  <si>
    <t>Scope Valid</t>
  </si>
  <si>
    <t>Method Valid</t>
  </si>
  <si>
    <t>Entity Valid</t>
  </si>
  <si>
    <t>Definition Valid</t>
  </si>
  <si>
    <t>Observed Inputs Valid</t>
  </si>
  <si>
    <t>Reasoning Bridge Valid</t>
  </si>
  <si>
    <t>Assumptions Valid</t>
  </si>
  <si>
    <t>Inference Scope Valid</t>
  </si>
  <si>
    <t>Review Test Valid</t>
  </si>
  <si>
    <t>Narrowed Claim Valid</t>
  </si>
  <si>
    <t>Canonical Fixtures — JavaScript and workbook shared validation and classification contract</t>
  </si>
  <si>
    <t>67 fixtures. F01–F52 preserve accepted intentions; F53–F67 test placeholders, legitimate short values, copied claims and record-integrity fields.</t>
  </si>
  <si>
    <t>Expected State</t>
  </si>
  <si>
    <t>Expected Reason Code</t>
  </si>
  <si>
    <t>Expected Eligibility</t>
  </si>
  <si>
    <t>Expected Disposition</t>
  </si>
  <si>
    <t>Parity</t>
  </si>
  <si>
    <t>F01</t>
  </si>
  <si>
    <t>Clean observed evidence</t>
  </si>
  <si>
    <t>Fixture decision</t>
  </si>
  <si>
    <t>Direct observation</t>
  </si>
  <si>
    <t>Competitor X</t>
  </si>
  <si>
    <t>Competitor X, UK enterprise pricing, current page</t>
  </si>
  <si>
    <t>2026-07-30</t>
  </si>
  <si>
    <t>Direct browser inspection</t>
  </si>
  <si>
    <t>Captured competitor page</t>
  </si>
  <si>
    <t>Defined bounded evidence claim</t>
  </si>
  <si>
    <t>Material</t>
  </si>
  <si>
    <t>Reversible</t>
  </si>
  <si>
    <t>Not required</t>
  </si>
  <si>
    <t>Yes</t>
  </si>
  <si>
    <t>Observed</t>
  </si>
  <si>
    <t>DIRECT_RECORDED_OBSERVATION</t>
  </si>
  <si>
    <t>Usable</t>
  </si>
  <si>
    <t>Proceed with disclosure and a reopen condition</t>
  </si>
  <si>
    <t>F02</t>
  </si>
  <si>
    <t>Observed but stale</t>
  </si>
  <si>
    <t>No</t>
  </si>
  <si>
    <t>Not yet usable for the intended claim</t>
  </si>
  <si>
    <t>Hold the affected decision</t>
  </si>
  <si>
    <t>F03</t>
  </si>
  <si>
    <t>Observed but out of scope</t>
  </si>
  <si>
    <t>F04</t>
  </si>
  <si>
    <t>Observed but method-limited</t>
  </si>
  <si>
    <t>F05</t>
  </si>
  <si>
    <t>Observed without recorded time</t>
  </si>
  <si>
    <t>Unresolved</t>
  </si>
  <si>
    <t>OBSERVATION_TIME_NOT_RECORDED</t>
  </si>
  <si>
    <t>F06</t>
  </si>
  <si>
    <t>Observed without source</t>
  </si>
  <si>
    <t>OBSERVATION_SOURCE_NOT_RECORDED</t>
  </si>
  <si>
    <t>F07</t>
  </si>
  <si>
    <t>Valid inference</t>
  </si>
  <si>
    <t>Inference</t>
  </si>
  <si>
    <t>Three implementation pages and two procurement FAQs</t>
  </si>
  <si>
    <t>Repeated implementation reassurance indicates evaluation-stage friction is being addressed</t>
  </si>
  <si>
    <t>The pages are current and support an active acquisition motion</t>
  </si>
  <si>
    <t>Competitor X public enterprise evaluation content</t>
  </si>
  <si>
    <t>Check updated source records and seek evidence that could falsify the reasoning bridge.</t>
  </si>
  <si>
    <t>Inferred</t>
  </si>
  <si>
    <t>VALID_EXPOSED_INFERENCE</t>
  </si>
  <si>
    <t>F08</t>
  </si>
  <si>
    <t>Inference with unstated assumption</t>
  </si>
  <si>
    <t>ASSUMPTION_NOT_EXPOSED</t>
  </si>
  <si>
    <t>F09</t>
  </si>
  <si>
    <t>Inference with missing observed inputs</t>
  </si>
  <si>
    <t>OBSERVED_INPUTS_MISSING</t>
  </si>
  <si>
    <t>F10</t>
  </si>
  <si>
    <t>Inference with missing reasoning bridge</t>
  </si>
  <si>
    <t>REASONING_BRIDGE_MISSING</t>
  </si>
  <si>
    <t>F11</t>
  </si>
  <si>
    <t>Inference with unbounded scope</t>
  </si>
  <si>
    <t>INFERENCE_SCOPE_UNBOUNDED</t>
  </si>
  <si>
    <t>F12</t>
  </si>
  <si>
    <t>Inference not reviewable</t>
  </si>
  <si>
    <t>INFERENCE_NOT_REVIEWABLE</t>
  </si>
  <si>
    <t>F13</t>
  </si>
  <si>
    <t>Unresolved provenance</t>
  </si>
  <si>
    <t>PROVENANCE_UNKNOWN</t>
  </si>
  <si>
    <t>F14</t>
  </si>
  <si>
    <t>Unresolved scope</t>
  </si>
  <si>
    <t>SCOPE_UNCLEAR</t>
  </si>
  <si>
    <t>F15</t>
  </si>
  <si>
    <t>Unresolved contradiction</t>
  </si>
  <si>
    <t>CONTRADICTION_REVIEW_REQUIRED</t>
  </si>
  <si>
    <t>F16</t>
  </si>
  <si>
    <t>Missing essential evidence</t>
  </si>
  <si>
    <t>Not sure</t>
  </si>
  <si>
    <t>ESSENTIAL_INPUT_MISSING</t>
  </si>
  <si>
    <t>F17</t>
  </si>
  <si>
    <t>Bounded absence observation with credible detection</t>
  </si>
  <si>
    <t>F18</t>
  </si>
  <si>
    <t>Absence claim without credible detection</t>
  </si>
  <si>
    <t>ABSENCE_NOT_ESTABLISHED</t>
  </si>
  <si>
    <t>F19</t>
  </si>
  <si>
    <t>Material unresolved evidence</t>
  </si>
  <si>
    <t>F20</t>
  </si>
  <si>
    <t>Non-material unresolved evidence</t>
  </si>
  <si>
    <t>Non-material</t>
  </si>
  <si>
    <t>The reviewed pages did not contain the signal.</t>
  </si>
  <si>
    <t>Usable with limitation for a narrowed claim</t>
  </si>
  <si>
    <t>Proceed only with the explicit narrowed claim and recorded limitation</t>
  </si>
  <si>
    <t>F21</t>
  </si>
  <si>
    <t>Mixed observed and inferred recommendation</t>
  </si>
  <si>
    <t>F22</t>
  </si>
  <si>
    <t>Copied evidence family with unknown provenance</t>
  </si>
  <si>
    <t>F23</t>
  </si>
  <si>
    <t>Confidence-state separation</t>
  </si>
  <si>
    <t>F24</t>
  </si>
  <si>
    <t>Contradiction-state separation</t>
  </si>
  <si>
    <t>F25</t>
  </si>
  <si>
    <t>Claim narrowing after out-of-scope observation</t>
  </si>
  <si>
    <t>The historical UK page displayed three tiers.</t>
  </si>
  <si>
    <t>F26</t>
  </si>
  <si>
    <t>Reopen-condition logic</t>
  </si>
  <si>
    <t>Reopen when the page changes or the review window expires.</t>
  </si>
  <si>
    <t>F27</t>
  </si>
  <si>
    <t>Valid inference for irreversible action</t>
  </si>
  <si>
    <t>Difficult to reverse</t>
  </si>
  <si>
    <t>Proceed only after accountable review</t>
  </si>
  <si>
    <t>F28</t>
  </si>
  <si>
    <t>Observation missing decision context</t>
  </si>
  <si>
    <t>Public enterprise pricing tier</t>
  </si>
  <si>
    <t>DECISION_CONTEXT_NOT_RECORDED</t>
  </si>
  <si>
    <t>F29</t>
  </si>
  <si>
    <t>Observation missing method</t>
  </si>
  <si>
    <t>OBSERVATION_METHOD_NOT_RECORDED</t>
  </si>
  <si>
    <t>F30</t>
  </si>
  <si>
    <t>Valid inference is not automatically weak</t>
  </si>
  <si>
    <t>F31</t>
  </si>
  <si>
    <t>Unsupported assumption remains unresolved</t>
  </si>
  <si>
    <t>F32</t>
  </si>
  <si>
    <t>Missing non-material side evidence</t>
  </si>
  <si>
    <t>The reviewed public pages did not establish the side claim.</t>
  </si>
  <si>
    <t>F33</t>
  </si>
  <si>
    <t>Definition mismatch</t>
  </si>
  <si>
    <t>Mismatched definition</t>
  </si>
  <si>
    <t>DEFINITION_NOT_ALIGNED</t>
  </si>
  <si>
    <t>F34</t>
  </si>
  <si>
    <t>Method-limited observation remains observed</t>
  </si>
  <si>
    <t>The crawler did not detect the signal in server-rendered HTML.</t>
  </si>
  <si>
    <t>F35</t>
  </si>
  <si>
    <t>Entity mismatch</t>
  </si>
  <si>
    <t>Competitor Y</t>
  </si>
  <si>
    <t>Public pricing</t>
  </si>
  <si>
    <t>ENTITY_NOT_EXACT</t>
  </si>
  <si>
    <t>F36</t>
  </si>
  <si>
    <t>Observed material irreversible decision</t>
  </si>
  <si>
    <t>F37</t>
  </si>
  <si>
    <t>Inference missing input source</t>
  </si>
  <si>
    <t>F38</t>
  </si>
  <si>
    <t>Inference missing input time</t>
  </si>
  <si>
    <t>F39</t>
  </si>
  <si>
    <t>No observation and no inference</t>
  </si>
  <si>
    <t>EVIDENCE_RELATIONSHIP_NOT_ESTABLISHED</t>
  </si>
  <si>
    <t>F40</t>
  </si>
  <si>
    <t>Multiple limitations on observed evidence</t>
  </si>
  <si>
    <t>F41</t>
  </si>
  <si>
    <t>Inference with no observed inputs text</t>
  </si>
  <si>
    <t/>
  </si>
  <si>
    <t>F42</t>
  </si>
  <si>
    <t>Inference with no reasoning bridge text</t>
  </si>
  <si>
    <t>F43</t>
  </si>
  <si>
    <t>Inference with no assumptions text</t>
  </si>
  <si>
    <t>F44</t>
  </si>
  <si>
    <t>Inference with no bounded scope</t>
  </si>
  <si>
    <t>F45</t>
  </si>
  <si>
    <t>Direct observation path without inference fields</t>
  </si>
  <si>
    <t>F46</t>
  </si>
  <si>
    <t>Unresolved path without irrelevant observation fields</t>
  </si>
  <si>
    <t>F47</t>
  </si>
  <si>
    <t>Out of scope and not narrowed</t>
  </si>
  <si>
    <t>F48</t>
  </si>
  <si>
    <t>Out of scope and explicitly narrowed</t>
  </si>
  <si>
    <t>The record applies only to the UK enterprise page on 30 July 2026.</t>
  </si>
  <si>
    <t>F49</t>
  </si>
  <si>
    <t>Stale current-decision use blocked</t>
  </si>
  <si>
    <t>F50</t>
  </si>
  <si>
    <t>Stale historical claim permitted</t>
  </si>
  <si>
    <t>On 30 July 2026, the page displayed three tiers.</t>
  </si>
  <si>
    <t>F51</t>
  </si>
  <si>
    <t>Method limitation prevents intended claim</t>
  </si>
  <si>
    <t>F52</t>
  </si>
  <si>
    <t>Method limitation supports narrower claim</t>
  </si>
  <si>
    <t>No signal was detected in server-rendered HTML during the defined crawl.</t>
  </si>
  <si>
    <t>F53</t>
  </si>
  <si>
    <t>Competitor X supports active enterprise evaluation</t>
  </si>
  <si>
    <t>Placeholder xxx in all inference fields</t>
  </si>
  <si>
    <t>xxx</t>
  </si>
  <si>
    <t>F54</t>
  </si>
  <si>
    <t>Placeholder n/a in all inference fields</t>
  </si>
  <si>
    <t>n/a</t>
  </si>
  <si>
    <t>N/A</t>
  </si>
  <si>
    <t>na</t>
  </si>
  <si>
    <t>F55</t>
  </si>
  <si>
    <t>Placeholder in reasoning bridge</t>
  </si>
  <si>
    <t>Three implementation pages recorded procurement and implementation facts.</t>
  </si>
  <si>
    <t>placeholder</t>
  </si>
  <si>
    <t>The captured pages are current and represent the active public acquisition motion.</t>
  </si>
  <si>
    <t>Competitor X UK enterprise evaluation content during Q1 2026</t>
  </si>
  <si>
    <t>Compare the next quarterly page set to confirm or falsify the pattern.</t>
  </si>
  <si>
    <t>F56</t>
  </si>
  <si>
    <t>Repeated punctuation in observed inputs</t>
  </si>
  <si>
    <t>---</t>
  </si>
  <si>
    <t>Because those repeated facts address evaluation friction, they support the bounded inference.</t>
  </si>
  <si>
    <t>F57</t>
  </si>
  <si>
    <t>Repeated single character in observed inputs</t>
  </si>
  <si>
    <t>aaaa</t>
  </si>
  <si>
    <t>F58</t>
  </si>
  <si>
    <t>Copied claim used as reasoning bridge</t>
  </si>
  <si>
    <t>F59</t>
  </si>
  <si>
    <t>The bounded fact was directly recorded</t>
  </si>
  <si>
    <t>Valid short source G2</t>
  </si>
  <si>
    <t>HP</t>
  </si>
  <si>
    <t>UK enterprise market</t>
  </si>
  <si>
    <t>Q1 2026</t>
  </si>
  <si>
    <t>G2</t>
  </si>
  <si>
    <t>Published enterprise pricing tier definition</t>
  </si>
  <si>
    <t>F60</t>
  </si>
  <si>
    <t>Valid short entity HP</t>
  </si>
  <si>
    <t>F61</t>
  </si>
  <si>
    <t>Valid quarter Q1 2026</t>
  </si>
  <si>
    <t>F62</t>
  </si>
  <si>
    <t>Valid geographic scope UK enterprise market</t>
  </si>
  <si>
    <t>F63</t>
  </si>
  <si>
    <t>Explicit no-additional-assumptions statement</t>
  </si>
  <si>
    <t>No additional material assumptions identified</t>
  </si>
  <si>
    <t>F64</t>
  </si>
  <si>
    <t>Meaningful inference with all valid components</t>
  </si>
  <si>
    <t>F65</t>
  </si>
  <si>
    <t>Placeholder review test fails closed</t>
  </si>
  <si>
    <t>tbd</t>
  </si>
  <si>
    <t>F66</t>
  </si>
  <si>
    <t>Direct observation placeholder source</t>
  </si>
  <si>
    <t>F67</t>
  </si>
  <si>
    <t>Repeated placeholder token</t>
  </si>
  <si>
    <t>test test</t>
  </si>
  <si>
    <t>Controlled Vocabulary</t>
  </si>
  <si>
    <t>Controlled input lists</t>
  </si>
  <si>
    <t>Yes / No</t>
  </si>
  <si>
    <t>Term</t>
  </si>
  <si>
    <t>Controlled value</t>
  </si>
  <si>
    <t>Meaning</t>
  </si>
  <si>
    <t>Permitted wording</t>
  </si>
  <si>
    <t>Prohibited wording</t>
  </si>
  <si>
    <t>Rejected normalized value</t>
  </si>
  <si>
    <t>Rejected compact/repeated token</t>
  </si>
  <si>
    <t>Approved by the recorded reviewer</t>
  </si>
  <si>
    <t>Evidence state</t>
  </si>
  <si>
    <t>Direct recorded observation tied to a bounded source, time, scope and method.</t>
  </si>
  <si>
    <t>We directly observed…</t>
  </si>
  <si>
    <t>Do not imply completeness, motive, causation or permanence.</t>
  </si>
  <si>
    <t>-</t>
  </si>
  <si>
    <t>abc</t>
  </si>
  <si>
    <t>Not approved</t>
  </si>
  <si>
    <t>Bounded conclusion supported by actual observed inputs, visible reasoning, assumptions and scope.</t>
  </si>
  <si>
    <t>Based on the recorded observations, we infer…</t>
  </si>
  <si>
    <t>Do not present the inference as directly observed or assumption-free.</t>
  </si>
  <si>
    <t>--</t>
  </si>
  <si>
    <t>abcabc</t>
  </si>
  <si>
    <t>The intended claim is not established because a required relationship or condition remains open.</t>
  </si>
  <si>
    <t>The available evidence does not establish…</t>
  </si>
  <si>
    <t>Do not convert unresolved into absent, false or low confidence.</t>
  </si>
  <si>
    <t>abcabcabc</t>
  </si>
  <si>
    <t>No blocking eligibility limitation is recorded for the bounded claim.</t>
  </si>
  <si>
    <t>Use with evidence-state disclosure.</t>
  </si>
  <si>
    <t>Do not treat eligibility as confidence.</t>
  </si>
  <si>
    <t>.</t>
  </si>
  <si>
    <t>abcabcabcabc</t>
  </si>
  <si>
    <t>A supported narrower claim is explicitly recorded.</t>
  </si>
  <si>
    <t>Use only the exact narrowed claim.</t>
  </si>
  <si>
    <t>Do not use the original broader claim.</t>
  </si>
  <si>
    <t>..</t>
  </si>
  <si>
    <t>Workbook input-integrity regression fixtures</t>
  </si>
  <si>
    <t>Not yet usable for intended claim</t>
  </si>
  <si>
    <t>The intended use depends on unresolved, stale, out-of-scope or method-limited evidence.</t>
  </si>
  <si>
    <t>Hold or obtain evidence.</t>
  </si>
  <si>
    <t>Do not silently proceed.</t>
  </si>
  <si>
    <t>...</t>
  </si>
  <si>
    <t>nana</t>
  </si>
  <si>
    <t>Fixture ID</t>
  </si>
  <si>
    <t>Narrowed Status</t>
  </si>
  <si>
    <t>Expected Validation</t>
  </si>
  <si>
    <t>Actual Validation</t>
  </si>
  <si>
    <t>Result</t>
  </si>
  <si>
    <t>Boundary</t>
  </si>
  <si>
    <t>Confidence method</t>
  </si>
  <si>
    <t>Confidence is governed separately.</t>
  </si>
  <si>
    <t>Record confidence separately.</t>
  </si>
  <si>
    <t>Do not derive it from state.</t>
  </si>
  <si>
    <t>?</t>
  </si>
  <si>
    <t>nanana</t>
  </si>
  <si>
    <t>W01</t>
  </si>
  <si>
    <t>High</t>
  </si>
  <si>
    <t>INVALID_CONTROLLED_INPUT</t>
  </si>
  <si>
    <t>Contradiction method</t>
  </si>
  <si>
    <t>Conflicting records require the contradiction protocol.</t>
  </si>
  <si>
    <t>Preserve the conflict.</t>
  </si>
  <si>
    <t>Do not average or hide it.</t>
  </si>
  <si>
    <t>nananana</t>
  </si>
  <si>
    <t>W02</t>
  </si>
  <si>
    <t>Easy</t>
  </si>
  <si>
    <t>none</t>
  </si>
  <si>
    <t>W03</t>
  </si>
  <si>
    <t>nonenone</t>
  </si>
  <si>
    <t>W04</t>
  </si>
  <si>
    <t>Maybe</t>
  </si>
  <si>
    <t>nonenonenone</t>
  </si>
  <si>
    <t>W05</t>
  </si>
  <si>
    <t>VALID</t>
  </si>
  <si>
    <t>nonenonenonenone</t>
  </si>
  <si>
    <t>W06</t>
  </si>
  <si>
    <t>W07</t>
  </si>
  <si>
    <t>test</t>
  </si>
  <si>
    <t>placeholderplaceholder</t>
  </si>
  <si>
    <t>todo</t>
  </si>
  <si>
    <t>placeholderplaceholderplaceholder</t>
  </si>
  <si>
    <t>unknown</t>
  </si>
  <si>
    <t>placeholderplaceholderplaceholderplaceholder</t>
  </si>
  <si>
    <t>x</t>
  </si>
  <si>
    <t>xx</t>
  </si>
  <si>
    <t>tbdtbd</t>
  </si>
  <si>
    <t>tbdtbdtbd</t>
  </si>
  <si>
    <t>tbdtbdtbdtbd</t>
  </si>
  <si>
    <t>testtest</t>
  </si>
  <si>
    <t>testtesttest</t>
  </si>
  <si>
    <t>testtesttesttest</t>
  </si>
  <si>
    <t>todotodo</t>
  </si>
  <si>
    <t>todotodotodo</t>
  </si>
  <si>
    <t>todotodotodotodo</t>
  </si>
  <si>
    <t>unknownunknown</t>
  </si>
  <si>
    <t>unknownunknownunknown</t>
  </si>
  <si>
    <t>unknownunknownunknownunknown</t>
  </si>
  <si>
    <t>xxxx</t>
  </si>
  <si>
    <t>xxxxxx</t>
  </si>
  <si>
    <t>xxxxxxxx</t>
  </si>
  <si>
    <t>xxxxxxxxx</t>
  </si>
  <si>
    <t>xxxxxxxxxxxx</t>
  </si>
  <si>
    <t>Worked Examples</t>
  </si>
  <si>
    <t>Example</t>
  </si>
  <si>
    <t>Evidence Relationship</t>
  </si>
  <si>
    <t>Actual Evidence Content</t>
  </si>
  <si>
    <t>Boundary Note</t>
  </si>
  <si>
    <t>Pricing page</t>
  </si>
  <si>
    <t>The UK enterprise page displayed three annual tiers on 30 July 2026.</t>
  </si>
  <si>
    <t>Source: public page; time: 30 July 2026; scope: UK enterprise pricing; method: direct browser inspection.</t>
  </si>
  <si>
    <t>Does not establish discounts, volume or sales strategy.</t>
  </si>
  <si>
    <t>Enterprise motion</t>
  </si>
  <si>
    <t>Enterprise evaluation is an active acquisition motion.</t>
  </si>
  <si>
    <t>Observed inputs: security, procurement and integration pages. Reasoning: repeated evaluation support indicates an active motion. Assumption: pages are current. Scope: public enterprise content.</t>
  </si>
  <si>
    <t>Do not write the conclusion as directly observed.</t>
  </si>
  <si>
    <t>Customer absence</t>
  </si>
  <si>
    <t>The competitor has no healthcare customers.</t>
  </si>
  <si>
    <t>No named healthcare customer was detected in the defined public-page review; no complete customer register was available.</t>
  </si>
  <si>
    <t>A bounded absence observation is not evidence of global absence.</t>
  </si>
  <si>
    <t>Historical pricing</t>
  </si>
  <si>
    <t>The current US product has three tiers.</t>
  </si>
  <si>
    <t>A six-month-old UK page displayed three tiers.</t>
  </si>
  <si>
    <t>State remains Observed for the historical UK record; current US eligibility is blocked.</t>
  </si>
  <si>
    <t>Method Notes</t>
  </si>
  <si>
    <t>Detail</t>
  </si>
  <si>
    <t>Method version</t>
  </si>
  <si>
    <t>SERPIFAI Evidence-State Method v1.0.0</t>
  </si>
  <si>
    <t>Evidence states</t>
  </si>
  <si>
    <t>Observed, Inferred and Unresolved. Contradiction is not a fourth state.</t>
  </si>
  <si>
    <t>Validation boundary</t>
  </si>
  <si>
    <t>The workbook validates record completeness and semantic form; it does not judge whether a conclusion is factually true.</t>
  </si>
  <si>
    <t>Normalization</t>
  </si>
  <si>
    <t>Validation trims outer whitespace, collapses repeated internal whitespace, compares case-insensitively and normalizes punctuation-only variants. Original entered values remain in the record.</t>
  </si>
  <si>
    <t>Placeholder rejection</t>
  </si>
  <si>
    <t>Empty, punctuation-only, repeated-character and recognized placeholder values fail closed.</t>
  </si>
  <si>
    <t>Short identifiers</t>
  </si>
  <si>
    <t>Valid identifiers such as G2 and HP are not rejected solely for length.</t>
  </si>
  <si>
    <t>Inference contract</t>
  </si>
  <si>
    <t>Observed inputs, reasoning bridge, assumptions, inference scope and review/falsification test must each be meaningful and field-appropriate.</t>
  </si>
  <si>
    <t>Observation contract</t>
  </si>
  <si>
    <t>Source, time/review window, bounded scope and named method must each be meaningful and field-appropriate.</t>
  </si>
  <si>
    <t>Unresolved descriptions</t>
  </si>
  <si>
    <t>Relationship-unresolved and unresolved-condition descriptions are stored independently and combined only with explicit labels.</t>
  </si>
  <si>
    <t>Approval</t>
  </si>
  <si>
    <t>Approval status is a preserved record value, not temporary interface validation.</t>
  </si>
  <si>
    <t>Blank rows</t>
  </si>
  <si>
    <t>Computed outputs are blank when Record ID and Exact Claim are both blank.</t>
  </si>
  <si>
    <t>How to Assign Confidence Without Fake Precision</t>
  </si>
  <si>
    <t>How to Handle Contradictory Competitor Evidence</t>
  </si>
  <si>
    <t>Contradictions are governed separately.</t>
  </si>
  <si>
    <t>Native Excel acceptance remains pending. Controlled categorical inputs use range-backed lists; unsupported pasted values return INVALID_CONTROLLED_INPUT with no state, eligibility or disposition. Formula and helper cells are locked on the protected Evidence Register sheet.</t>
  </si>
  <si>
    <t>Visible-register path</t>
  </si>
  <si>
    <t>Direct-observation helper checks are derived from the visible record fields. Users do not enter BA:BS. The combined unresolved summary and all classification outputs are locked formula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</si>
</sst>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2">
    <font>
      <sz val="11"/>
      <name val="Carlito"/>
    </font>
    <font>
      <b/>
      <sz val="16"/>
      <color rgb="FFFFFFFF"/>
      <name val="Carlito"/>
    </font>
    <font>
      <b/>
      <sz val="11"/>
      <color rgb="FF0A2943"/>
      <name val="Carlito"/>
    </font>
    <font>
      <sz val="11"/>
      <color rgb="FF40566B"/>
      <name val="Carlito"/>
    </font>
    <font>
      <b/>
      <sz val="11"/>
      <name val="Carlito"/>
    </font>
    <font>
      <b/>
      <sz val="11"/>
      <color rgb="FFFFFFFF"/>
      <name val="Carlito"/>
    </font>
    <font>
      <b/>
      <sz val="18"/>
      <color rgb="FFFFFFFF"/>
      <name val="Carlito"/>
    </font>
    <font>
      <b/>
      <sz val="11"/>
      <color rgb="FF17375E"/>
      <name val="Carlito"/>
    </font>
    <font>
      <sz val="11"/>
      <color rgb="FF1E2A37"/>
      <name val="Carlito"/>
    </font>
    <font>
      <b/>
      <sz val="11"/>
      <color rgb="FF1E2A37"/>
      <name val="Carlito"/>
    </font>
    <font>
      <b/>
      <sz val="13"/>
      <color rgb="FFFFFFFF"/>
      <name val="Carlito"/>
    </font>
    <font>
      <b/>
      <sz val="11"/>
      <color rgb="FF0B1F33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0A4166"/>
      </patternFill>
    </fill>
    <fill>
      <patternFill patternType="solid">
        <fgColor rgb="FFDCEEF8"/>
      </patternFill>
    </fill>
    <fill>
      <patternFill patternType="solid">
        <fgColor rgb="FFF4F8FA"/>
      </patternFill>
    </fill>
    <fill>
      <patternFill patternType="solid">
        <fgColor rgb="FFEAF4F8"/>
      </patternFill>
    </fill>
    <fill>
      <patternFill patternType="solid">
        <fgColor rgb="FF13243A"/>
      </patternFill>
    </fill>
    <fill>
      <patternFill patternType="solid">
        <fgColor rgb="FFE7EEF6"/>
      </patternFill>
    </fill>
    <fill>
      <patternFill patternType="solid">
        <fgColor rgb="FFF8FAFC"/>
      </patternFill>
    </fill>
    <fill>
      <patternFill patternType="solid">
        <fgColor rgb="FF0B1F33"/>
      </patternFill>
    </fill>
    <fill>
      <patternFill patternType="solid">
        <fgColor rgb="FFDCE8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 vertical="center"/>
    </xf>
    <xf numFmtId="0" fontId="3" fillId="4" borderId="0" xfId="0" applyFont="1" applyFill="1" applyAlignment="1">
      <alignment vertical="top" wrapText="1"/>
    </xf>
    <xf numFmtId="0" fontId="0" fillId="0" borderId="0" xfId="0" applyAlignment="1">
      <alignment wrapText="1"/>
    </xf>
    <xf numFmtId="0" fontId="4" fillId="4" borderId="0" xfId="0" applyFont="1" applyFill="1" applyAlignment="1">
      <alignment wrapText="1"/>
    </xf>
    <xf numFmtId="0" fontId="2" fillId="3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7" fillId="7" borderId="0" xfId="0" applyFont="1" applyFill="1" applyAlignment="1">
      <alignment vertical="top" wrapText="1"/>
    </xf>
    <xf numFmtId="0" fontId="7" fillId="7" borderId="0" xfId="0" applyFont="1" applyFill="1" applyAlignment="1">
      <alignment horizontal="center" vertical="top" wrapText="1"/>
    </xf>
    <xf numFmtId="0" fontId="11" fillId="10" borderId="0" xfId="0" applyFont="1" applyFill="1" applyAlignment="1">
      <alignment vertical="center" wrapText="1"/>
    </xf>
    <xf numFmtId="0" fontId="0" fillId="0" borderId="0" xfId="0" applyAlignment="1" applyProtection="1">
      <alignment vertical="top" wrapText="1"/>
      <protection locked="0"/>
    </xf>
    <xf numFmtId="164" fontId="0" fillId="0" borderId="0" xfId="0" applyNumberFormat="1" applyAlignment="1" applyProtection="1">
      <alignment vertical="top" wrapText="1"/>
      <protection locked="0"/>
    </xf>
    <xf numFmtId="0" fontId="0" fillId="5" borderId="0" xfId="0" applyFill="1" applyAlignment="1" applyProtection="1">
      <alignment vertical="top" wrapText="1"/>
      <protection locked="0"/>
    </xf>
    <xf numFmtId="0" fontId="6" fillId="6" borderId="0" xfId="0" applyFont="1" applyFill="1" applyAlignment="1">
      <alignment horizontal="center" vertical="center" wrapText="1"/>
    </xf>
    <xf numFmtId="0" fontId="8" fillId="8" borderId="0" xfId="0" applyFont="1" applyFill="1" applyAlignment="1">
      <alignment vertical="top" wrapText="1"/>
    </xf>
    <xf numFmtId="0" fontId="9" fillId="8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3" fillId="4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center"/>
    </xf>
    <xf numFmtId="0" fontId="10" fillId="9" borderId="0" xfId="0" applyFont="1" applyFill="1" applyAlignment="1">
      <alignment horizontal="left" vertical="center" wrapText="1"/>
    </xf>
    <xf numFmtId="0" fontId="1" fillId="2" borderId="0" xfId="0" applyFont="1" applyFill="1" applyAlignment="1" applyProtection="1">
      <alignment horizontal="left" vertical="center" wrapText="1"/>
    </xf>
    <xf numFmtId="0" fontId="0" fillId="0" borderId="0" xfId="0" applyAlignment="1" applyProtection="1">
      <alignment wrapText="1"/>
    </xf>
    <xf numFmtId="0" fontId="0" fillId="0" borderId="0" xfId="0" applyProtection="1"/>
    <xf numFmtId="0" fontId="3" fillId="4" borderId="0" xfId="0" applyFont="1" applyFill="1" applyAlignment="1" applyProtection="1">
      <alignment vertical="top" wrapText="1"/>
    </xf>
    <xf numFmtId="0" fontId="0" fillId="0" borderId="0" xfId="0" applyAlignment="1" applyProtection="1">
      <alignment wrapText="1"/>
    </xf>
    <xf numFmtId="0" fontId="5" fillId="2" borderId="0" xfId="0" applyFont="1" applyFill="1" applyAlignment="1" applyProtection="1">
      <alignment horizontal="center" vertical="top" wrapText="1"/>
    </xf>
    <xf numFmtId="0" fontId="5" fillId="2" borderId="0" xfId="0" applyFont="1" applyFill="1" applyAlignment="1" applyProtection="1">
      <alignment horizontal="center" vertical="center" wrapText="1"/>
    </xf>
    <xf numFmtId="0" fontId="0" fillId="0" borderId="0" xfId="0" applyAlignment="1" applyProtection="1">
      <alignment vertical="top" wrapText="1"/>
    </xf>
    <xf numFmtId="0" fontId="0" fillId="5" borderId="0" xfId="0" applyFill="1" applyAlignment="1" applyProtection="1">
      <alignment vertical="top" wrapText="1"/>
    </xf>
    <xf numFmtId="0" fontId="0" fillId="0" borderId="0" xfId="0" applyAlignment="1" applyProtection="1">
      <alignment wrapText="1"/>
      <protection hidden="1"/>
    </xf>
  </cellXfs>
  <cellStyles count="1">
    <cellStyle name="Normal" xfId="0" builtinId="0"/>
  </cellStyles>
  <dxfs count="79">
    <dxf>
      <protection locked="1" hidden="1"/>
    </dxf>
    <dxf>
      <protection locked="1" hidden="1"/>
    </dxf>
    <dxf>
      <protection locked="1" hidden="1"/>
    </dxf>
    <dxf>
      <protection locked="1" hidden="1"/>
    </dxf>
    <dxf>
      <protection locked="1" hidden="1"/>
    </dxf>
    <dxf>
      <protection locked="1" hidden="1"/>
    </dxf>
    <dxf>
      <protection locked="1" hidden="1"/>
    </dxf>
    <dxf>
      <protection locked="1" hidden="1"/>
    </dxf>
    <dxf>
      <protection locked="1" hidden="1"/>
    </dxf>
    <dxf>
      <protection locked="1" hidden="1"/>
    </dxf>
    <dxf>
      <protection locked="1" hidden="1"/>
    </dxf>
    <dxf>
      <protection locked="1" hidden="1"/>
    </dxf>
    <dxf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1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font>
        <b/>
        <color rgb="FF166534"/>
      </font>
      <fill>
        <patternFill>
          <bgColor rgb="FFDCFCE7"/>
        </patternFill>
      </fill>
    </dxf>
    <dxf>
      <font>
        <b/>
        <color rgb="FF991B1B"/>
      </font>
      <fill>
        <patternFill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EvidenceRegisterTable" displayName="EvidenceRegisterTable" ref="A4:AZ104" headerRowDxfId="76" dataDxfId="74" totalsRowDxfId="75">
  <autoFilter ref="A4:AZ104" xr:uid="{00000000-0009-0000-0100-000008000000}"/>
  <tableColumns count="52">
    <tableColumn id="1" xr3:uid="{00000000-0010-0000-0000-000001000000}" name="Record ID" dataDxfId="71"/>
    <tableColumn id="2" xr3:uid="{00000000-0010-0000-0000-000002000000}" name="Exact Claim" dataDxfId="70"/>
    <tableColumn id="3" xr3:uid="{00000000-0010-0000-0000-000003000000}" name="Evidence Summary" dataDxfId="69"/>
    <tableColumn id="4" xr3:uid="{00000000-0010-0000-0000-000004000000}" name="Affected Decision" dataDxfId="68"/>
    <tableColumn id="5" xr3:uid="{00000000-0010-0000-0000-000005000000}" name="Relationship" dataDxfId="67"/>
    <tableColumn id="6" xr3:uid="{00000000-0010-0000-0000-000006000000}" name="Entity" dataDxfId="66"/>
    <tableColumn id="7" xr3:uid="{00000000-0010-0000-0000-000007000000}" name="Scope" dataDxfId="65"/>
    <tableColumn id="8" xr3:uid="{00000000-0010-0000-0000-000008000000}" name="Observation Time / Review Window" dataDxfId="64"/>
    <tableColumn id="9" xr3:uid="{00000000-0010-0000-0000-000009000000}" name="Method" dataDxfId="63"/>
    <tableColumn id="10" xr3:uid="{00000000-0010-0000-0000-00000A000000}" name="Source / Provenance" dataDxfId="62"/>
    <tableColumn id="11" xr3:uid="{00000000-0010-0000-0000-00000B000000}" name="Source Lineage" dataDxfId="61"/>
    <tableColumn id="12" xr3:uid="{00000000-0010-0000-0000-00000C000000}" name="Capture Reference" dataDxfId="60"/>
    <tableColumn id="13" xr3:uid="{00000000-0010-0000-0000-00000D000000}" name="Transformation Notes" dataDxfId="59"/>
    <tableColumn id="14" xr3:uid="{00000000-0010-0000-0000-00000E000000}" name="Relevant Definition" dataDxfId="58"/>
    <tableColumn id="15" xr3:uid="{00000000-0010-0000-0000-00000F000000}" name="Observed Inputs" dataDxfId="57"/>
    <tableColumn id="16" xr3:uid="{00000000-0010-0000-0000-000010000000}" name="Reasoning Bridge" dataDxfId="56"/>
    <tableColumn id="17" xr3:uid="{00000000-0010-0000-0000-000011000000}" name="Material Assumptions" dataDxfId="55"/>
    <tableColumn id="18" xr3:uid="{00000000-0010-0000-0000-000012000000}" name="Inference Scope" dataDxfId="54"/>
    <tableColumn id="19" xr3:uid="{00000000-0010-0000-0000-000013000000}" name="Review / Falsification Test" dataDxfId="53"/>
    <tableColumn id="20" xr3:uid="{00000000-0010-0000-0000-000014000000}" name="Essential Input Missing" dataDxfId="52"/>
    <tableColumn id="21" xr3:uid="{00000000-0010-0000-0000-000015000000}" name="Provenance Unknown" dataDxfId="51"/>
    <tableColumn id="22" xr3:uid="{00000000-0010-0000-0000-000016000000}" name="Scope Unclear" dataDxfId="50"/>
    <tableColumn id="23" xr3:uid="{00000000-0010-0000-0000-000017000000}" name="Contradiction Unresolved" dataDxfId="49"/>
    <tableColumn id="24" xr3:uid="{00000000-0010-0000-0000-000018000000}" name="Absence Claim" dataDxfId="48"/>
    <tableColumn id="25" xr3:uid="{00000000-0010-0000-0000-000019000000}" name="Credible Detection Opportunity" dataDxfId="47"/>
    <tableColumn id="26" xr3:uid="{00000000-0010-0000-0000-00001A000000}" name="Relationship-Unresolved Description" dataDxfId="46"/>
    <tableColumn id="27" xr3:uid="{00000000-0010-0000-0000-00001B000000}" name="Unresolved-Condition Description" dataDxfId="45"/>
    <tableColumn id="28" xr3:uid="{00000000-0010-0000-0000-00001C000000}" name="Unresolved Description" dataDxfId="44"/>
    <tableColumn id="29" xr3:uid="{00000000-0010-0000-0000-00001D000000}" name="Stale" dataDxfId="43"/>
    <tableColumn id="30" xr3:uid="{00000000-0010-0000-0000-00001E000000}" name="Out of Scope" dataDxfId="42"/>
    <tableColumn id="31" xr3:uid="{00000000-0010-0000-0000-00001F000000}" name="Method Limited" dataDxfId="41"/>
    <tableColumn id="32" xr3:uid="{00000000-0010-0000-0000-000020000000}" name="Materiality" dataDxfId="40"/>
    <tableColumn id="33" xr3:uid="{00000000-0010-0000-0000-000021000000}" name="Reversibility" dataDxfId="39"/>
    <tableColumn id="34" xr3:uid="{00000000-0010-0000-0000-000022000000}" name="Narrowed Claim Status" dataDxfId="38"/>
    <tableColumn id="35" xr3:uid="{00000000-0010-0000-0000-000023000000}" name="Narrowed Claim" dataDxfId="37"/>
    <tableColumn id="36" xr3:uid="{00000000-0010-0000-0000-000024000000}" name="Prior State" dataDxfId="36"/>
    <tableColumn id="37" xr3:uid="{00000000-0010-0000-0000-000025000000}" name="Change / Reclassification Reason" dataDxfId="35"/>
    <tableColumn id="38" xr3:uid="{00000000-0010-0000-0000-000026000000}" name="Owner" dataDxfId="34"/>
    <tableColumn id="39" xr3:uid="{00000000-0010-0000-0000-000027000000}" name="Reviewer" dataDxfId="33"/>
    <tableColumn id="40" xr3:uid="{00000000-0010-0000-0000-000028000000}" name="Next Evidence" dataDxfId="32"/>
    <tableColumn id="41" xr3:uid="{00000000-0010-0000-0000-000029000000}" name="Reopen Condition" dataDxfId="31"/>
    <tableColumn id="42" xr3:uid="{00000000-0010-0000-0000-00002A000000}" name="Approval Date" dataDxfId="30"/>
    <tableColumn id="43" xr3:uid="{00000000-0010-0000-0000-00002B000000}" name="Approval Status" dataDxfId="29"/>
    <tableColumn id="44" xr3:uid="{00000000-0010-0000-0000-00002C000000}" name="Evidence State" dataDxfId="28"/>
    <tableColumn id="45" xr3:uid="{00000000-0010-0000-0000-00002D000000}" name="Reason Code" dataDxfId="27"/>
    <tableColumn id="46" xr3:uid="{00000000-0010-0000-0000-00002E000000}" name="Eligibility" dataDxfId="26"/>
    <tableColumn id="47" xr3:uid="{00000000-0010-0000-0000-00002F000000}" name="Disposition" dataDxfId="25"/>
    <tableColumn id="48" xr3:uid="{00000000-0010-0000-0000-000030000000}" name="Permitted Wording" dataDxfId="24"/>
    <tableColumn id="49" xr3:uid="{00000000-0010-0000-0000-000031000000}" name="Prohibited Wording" dataDxfId="23"/>
    <tableColumn id="50" xr3:uid="{00000000-0010-0000-0000-000032000000}" name="Confidence Method Boundary" dataDxfId="22"/>
    <tableColumn id="51" xr3:uid="{00000000-0010-0000-0000-000033000000}" name="Contradiction Method Boundary" dataDxfId="21"/>
    <tableColumn id="52" xr3:uid="{00000000-0010-0000-0000-000034000000}" name="Method Version" dataDxfId="2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1000000}" name="EvidenceValidationTable" displayName="EvidenceValidationTable" ref="BA4:BS104" headerRowDxfId="73" dataDxfId="0" totalsRowDxfId="72">
  <autoFilter ref="BA4:BS104" xr:uid="{00000000-0009-0000-0100-000009000000}"/>
  <tableColumns count="19">
    <tableColumn id="1" xr3:uid="{00000000-0010-0000-0100-000001000000}" name="Entity Exact" dataDxfId="19">
      <calculatedColumnFormula>IF(AND(A5="",B5=""),"",BL5)</calculatedColumnFormula>
    </tableColumn>
    <tableColumn id="2" xr3:uid="{00000000-0010-0000-0100-000002000000}" name="Scope Exact" dataDxfId="18">
      <calculatedColumnFormula>IF(AND(A5="",B5=""),"",BJ5)</calculatedColumnFormula>
    </tableColumn>
    <tableColumn id="3" xr3:uid="{00000000-0010-0000-0100-000003000000}" name="Time Recorded" dataDxfId="17">
      <calculatedColumnFormula>IF(AND(A5="",B5=""),"",BI5)</calculatedColumnFormula>
    </tableColumn>
    <tableColumn id="4" xr3:uid="{00000000-0010-0000-0100-000004000000}" name="Method Recorded" dataDxfId="16">
      <calculatedColumnFormula>IF(AND(A5="",B5=""),"",BK5)</calculatedColumnFormula>
    </tableColumn>
    <tableColumn id="5" xr3:uid="{00000000-0010-0000-0100-000005000000}" name="Source Recorded" dataDxfId="15">
      <calculatedColumnFormula>IF(AND(A5="",B5=""),"",BH5)</calculatedColumnFormula>
    </tableColumn>
    <tableColumn id="6" xr3:uid="{00000000-0010-0000-0100-000006000000}" name="Definition Aligned" dataDxfId="14">
      <calculatedColumnFormula>IF(AND(A5="",B5=""),"",BM5)</calculatedColumnFormula>
    </tableColumn>
    <tableColumn id="7" xr3:uid="{00000000-0010-0000-0100-000007000000}" name="Decision Context Recorded" dataDxfId="13">
      <calculatedColumnFormula>IF(AND(A5="",B5=""),"",IF(AND(LEN(LOWER(TRIM(D5&amp;"")))&gt;0,AND(LOWER(TRIM(D5&amp;""))&lt;&gt;"n/a",LOWER(TRIM(D5&amp;""))&lt;&gt;"na",LOWER(TRIM(D5&amp;""))&lt;&gt;"none",LOWER(TRIM(D5&amp;""))&lt;&gt;"unknown",LOWER(TRIM(D5&amp;""))&lt;&gt;"tbd",LOWER(TRIM(D5&amp;""))&lt;&gt;"todo",LOWER(TRIM(D5&amp;""))&lt;&gt;"placeholder",LOWER(TRIM(D5&amp;""))&lt;&gt;"test",LOWER(TRIM(D5&amp;""))&lt;&gt;"xxx",LOWER(TRIM(D5&amp;""))&lt;&gt;"xx",LOWER(TRIM(D5&amp;""))&lt;&gt;"x",LOWER(TRIM(D5&amp;""))&lt;&gt;"abc",LOWER(TRIM(D5&amp;""))&lt;&gt;"-",LOWER(TRIM(D5&amp;""))&lt;&gt;"--",LOWER(TRIM(D5&amp;""))&lt;&gt;"---",LOWER(TRIM(D5&amp;""))&lt;&gt;".",LOWER(TRIM(D5&amp;""))&lt;&gt;"..",LOWER(TRIM(D5&amp;""))&lt;&gt;"...",LOWER(TRIM(D5&amp;""))&lt;&gt;"?"),AND(SUBSTITUTE(SUBSTITUTE(SUBSTITUTE(SUBSTITUTE(SUBSTITUTE(SUBSTITUTE(LOWER(TRIM(D5&amp;""))," ",""),"/",""),"-",""),".",""),"?",""),"_","")&lt;&gt;"na",SUBSTITUTE(SUBSTITUTE(SUBSTITUTE(SUBSTITUTE(SUBSTITUTE(SUBSTITUTE(LOWER(TRIM(D5&amp;""))," ",""),"/",""),"-",""),".",""),"?",""),"_","")&lt;&gt;"none",SUBSTITUTE(SUBSTITUTE(SUBSTITUTE(SUBSTITUTE(SUBSTITUTE(SUBSTITUTE(LOWER(TRIM(D5&amp;""))," ",""),"/",""),"-",""),".",""),"?",""),"_","")&lt;&gt;"unknown",SUBSTITUTE(SUBSTITUTE(SUBSTITUTE(SUBSTITUTE(SUBSTITUTE(SUBSTITUTE(LOWER(TRIM(D5&amp;""))," ",""),"/",""),"-",""),".",""),"?",""),"_","")&lt;&gt;"tbd",SUBSTITUTE(SUBSTITUTE(SUBSTITUTE(SUBSTITUTE(SUBSTITUTE(SUBSTITUTE(LOWER(TRIM(D5&amp;""))," ",""),"/",""),"-",""),".",""),"?",""),"_","")&lt;&gt;"todo",SUBSTITUTE(SUBSTITUTE(SUBSTITUTE(SUBSTITUTE(SUBSTITUTE(SUBSTITUTE(LOWER(TRIM(D5&amp;""))," ",""),"/",""),"-",""),".",""),"?",""),"_","")&lt;&gt;"placeholder",SUBSTITUTE(SUBSTITUTE(SUBSTITUTE(SUBSTITUTE(SUBSTITUTE(SUBSTITUTE(LOWER(TRIM(D5&amp;""))," ",""),"/",""),"-",""),".",""),"?",""),"_","")&lt;&gt;"test",SUBSTITUTE(SUBSTITUTE(SUBSTITUTE(SUBSTITUTE(SUBSTITUTE(SUBSTITUTE(LOWER(TRIM(D5&amp;""))," ",""),"/",""),"-",""),".",""),"?",""),"_","")&lt;&gt;"xxx",SUBSTITUTE(SUBSTITUTE(SUBSTITUTE(SUBSTITUTE(SUBSTITUTE(SUBSTITUTE(LOWER(TRIM(D5&amp;""))," ",""),"/",""),"-",""),".",""),"?",""),"_","")&lt;&gt;"xx",SUBSTITUTE(SUBSTITUTE(SUBSTITUTE(SUBSTITUTE(SUBSTITUTE(SUBSTITUTE(LOWER(TRIM(D5&amp;""))," ",""),"/",""),"-",""),".",""),"?",""),"_","")&lt;&gt;"x",SUBSTITUTE(SUBSTITUTE(SUBSTITUTE(SUBSTITUTE(SUBSTITUTE(SUBSTITUTE(LOWER(TRIM(D5&amp;""))," ",""),"/",""),"-",""),".",""),"?",""),"_","")&lt;&gt;"abc"),AND(SUBSTITUTE(SUBSTITUTE(SUBSTITUTE(SUBSTITUTE(SUBSTITUTE(SUBSTITUTE(LOWER(TRIM(D5&amp;""))," ",""),"/",""),"-",""),".",""),"?",""),"_","")&lt;&gt;"nana",SUBSTITUTE(SUBSTITUTE(SUBSTITUTE(SUBSTITUTE(SUBSTITUTE(SUBSTITUTE(LOWER(TRIM(D5&amp;""))," ",""),"/",""),"-",""),".",""),"?",""),"_","")&lt;&gt;"nanana",SUBSTITUTE(SUBSTITUTE(SUBSTITUTE(SUBSTITUTE(SUBSTITUTE(SUBSTITUTE(LOWER(TRIM(D5&amp;""))," ",""),"/",""),"-",""),".",""),"?",""),"_","")&lt;&gt;"nonenone",SUBSTITUTE(SUBSTITUTE(SUBSTITUTE(SUBSTITUTE(SUBSTITUTE(SUBSTITUTE(LOWER(TRIM(D5&amp;""))," ",""),"/",""),"-",""),".",""),"?",""),"_","")&lt;&gt;"nonenonenone",SUBSTITUTE(SUBSTITUTE(SUBSTITUTE(SUBSTITUTE(SUBSTITUTE(SUBSTITUTE(LOWER(TRIM(D5&amp;""))," ",""),"/",""),"-",""),".",""),"?",""),"_","")&lt;&gt;"unknownunknown",SUBSTITUTE(SUBSTITUTE(SUBSTITUTE(SUBSTITUTE(SUBSTITUTE(SUBSTITUTE(LOWER(TRIM(D5&amp;""))," ",""),"/",""),"-",""),".",""),"?",""),"_","")&lt;&gt;"unknownunknownunknown",SUBSTITUTE(SUBSTITUTE(SUBSTITUTE(SUBSTITUTE(SUBSTITUTE(SUBSTITUTE(LOWER(TRIM(D5&amp;""))," ",""),"/",""),"-",""),".",""),"?",""),"_","")&lt;&gt;"tbdtbd",SUBSTITUTE(SUBSTITUTE(SUBSTITUTE(SUBSTITUTE(SUBSTITUTE(SUBSTITUTE(LOWER(TRIM(D5&amp;""))," ",""),"/",""),"-",""),".",""),"?",""),"_","")&lt;&gt;"tbdtbdtbd",SUBSTITUTE(SUBSTITUTE(SUBSTITUTE(SUBSTITUTE(SUBSTITUTE(SUBSTITUTE(LOWER(TRIM(D5&amp;""))," ",""),"/",""),"-",""),".",""),"?",""),"_","")&lt;&gt;"todotodo",SUBSTITUTE(SUBSTITUTE(SUBSTITUTE(SUBSTITUTE(SUBSTITUTE(SUBSTITUTE(LOWER(TRIM(D5&amp;""))," ",""),"/",""),"-",""),".",""),"?",""),"_","")&lt;&gt;"todotodotodo",SUBSTITUTE(SUBSTITUTE(SUBSTITUTE(SUBSTITUTE(SUBSTITUTE(SUBSTITUTE(LOWER(TRIM(D5&amp;""))," ",""),"/",""),"-",""),".",""),"?",""),"_","")&lt;&gt;"placeholderplaceholder",SUBSTITUTE(SUBSTITUTE(SUBSTITUTE(SUBSTITUTE(SUBSTITUTE(SUBSTITUTE(LOWER(TRIM(D5&amp;""))," ",""),"/",""),"-",""),".",""),"?",""),"_","")&lt;&gt;"placeholderplaceholderplaceholder",SUBSTITUTE(SUBSTITUTE(SUBSTITUTE(SUBSTITUTE(SUBSTITUTE(SUBSTITUTE(LOWER(TRIM(D5&amp;""))," ",""),"/",""),"-",""),".",""),"?",""),"_","")&lt;&gt;"testtest",SUBSTITUTE(SUBSTITUTE(SUBSTITUTE(SUBSTITUTE(SUBSTITUTE(SUBSTITUTE(LOWER(TRIM(D5&amp;""))," ",""),"/",""),"-",""),".",""),"?",""),"_","")&lt;&gt;"testtesttest",SUBSTITUTE(SUBSTITUTE(SUBSTITUTE(SUBSTITUTE(SUBSTITUTE(SUBSTITUTE(LOWER(TRIM(D5&amp;""))," ",""),"/",""),"-",""),".",""),"?",""),"_","")&lt;&gt;"abcabc",SUBSTITUTE(SUBSTITUTE(SUBSTITUTE(SUBSTITUTE(SUBSTITUTE(SUBSTITUTE(LOWER(TRIM(D5&amp;""))," ",""),"/",""),"-",""),".",""),"?",""),"_","")&lt;&gt;"abcabcabc"),AND(LEN(SUBSTITUTE(SUBSTITUTE(SUBSTITUTE(SUBSTITUTE(SUBSTITUTE(SUBSTITUTE(LOWER(TRIM(D5&amp;""))," ",""),"/",""),"-",""),".",""),"?",""),"_",""))&gt;0,NOT(AND(EXACT(UPPER(LOWER(TRIM(D5&amp;""))),LOWER(LOWER(TRIM(D5&amp;"")))),NOT(OR(IFERROR(FIND("0",LOWER(TRIM(D5&amp;""))),0)&gt;0,IFERROR(FIND("1",LOWER(TRIM(D5&amp;""))),0)&gt;0,IFERROR(FIND("2",LOWER(TRIM(D5&amp;""))),0)&gt;0,IFERROR(FIND("3",LOWER(TRIM(D5&amp;""))),0)&gt;0,IFERROR(FIND("4",LOWER(TRIM(D5&amp;""))),0)&gt;0,IFERROR(FIND("5",LOWER(TRIM(D5&amp;""))),0)&gt;0,IFERROR(FIND("6",LOWER(TRIM(D5&amp;""))),0)&gt;0,IFERROR(FIND("7",LOWER(TRIM(D5&amp;""))),0)&gt;0,IFERROR(FIND("8",LOWER(TRIM(D5&amp;""))),0)&gt;0,IFERROR(FIND("9",LOWER(TRIM(D5&amp;""))),0)&gt;0))))),NOT(AND(LEN(SUBSTITUTE(SUBSTITUTE(SUBSTITUTE(SUBSTITUTE(SUBSTITUTE(SUBSTITUTE(LOWER(TRIM(D5&amp;""))," ",""),"/",""),"-",""),".",""),"?",""),"_",""))&gt;=2,SUBSTITUTE(SUBSTITUTE(SUBSTITUTE(SUBSTITUTE(SUBSTITUTE(SUBSTITUTE(SUBSTITUTE(LOWER(TRIM(D5&amp;""))," ",""),"/",""),"-",""),".",""),"?",""),"_",""),LEFT(SUBSTITUTE(SUBSTITUTE(SUBSTITUTE(SUBSTITUTE(SUBSTITUTE(SUBSTITUTE(LOWER(TRIM(D5&amp;""))," ",""),"/",""),"-",""),".",""),"?",""),"_",""),1),"")=""))),"Yes","No"))</calculatedColumnFormula>
    </tableColumn>
    <tableColumn id="8" xr3:uid="{00000000-0010-0000-0100-000008000000}" name="Source Valid" dataDxfId="12"/>
    <tableColumn id="9" xr3:uid="{00000000-0010-0000-0100-000009000000}" name="Observation Time Valid" dataDxfId="11"/>
    <tableColumn id="10" xr3:uid="{00000000-0010-0000-0100-00000A000000}" name="Scope Valid" dataDxfId="10"/>
    <tableColumn id="11" xr3:uid="{00000000-0010-0000-0100-00000B000000}" name="Method Valid" dataDxfId="9"/>
    <tableColumn id="12" xr3:uid="{00000000-0010-0000-0100-00000C000000}" name="Entity Valid" dataDxfId="8"/>
    <tableColumn id="13" xr3:uid="{00000000-0010-0000-0100-00000D000000}" name="Definition Valid" dataDxfId="7"/>
    <tableColumn id="14" xr3:uid="{00000000-0010-0000-0100-00000E000000}" name="Observed Inputs Valid" dataDxfId="6"/>
    <tableColumn id="15" xr3:uid="{00000000-0010-0000-0100-00000F000000}" name="Reasoning Bridge Valid" dataDxfId="5"/>
    <tableColumn id="16" xr3:uid="{00000000-0010-0000-0100-000010000000}" name="Assumptions Valid" dataDxfId="4"/>
    <tableColumn id="17" xr3:uid="{00000000-0010-0000-0100-000011000000}" name="Inference Scope Valid" dataDxfId="3"/>
    <tableColumn id="18" xr3:uid="{00000000-0010-0000-0100-000012000000}" name="Review Test Valid" dataDxfId="2"/>
    <tableColumn id="19" xr3:uid="{00000000-0010-0000-0100-000013000000}" name="Narrowed Claim Valid" dataDxfId="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2000000}" name="CanonicalFixturesTable" displayName="CanonicalFixturesTable" ref="A3:BX70">
  <autoFilter ref="A3:BX70" xr:uid="{00000000-0009-0000-0100-00000A000000}"/>
  <tableColumns count="76">
    <tableColumn id="1" xr3:uid="{00000000-0010-0000-0200-000001000000}" name="Record ID"/>
    <tableColumn id="2" xr3:uid="{00000000-0010-0000-0200-000002000000}" name="Exact Claim"/>
    <tableColumn id="3" xr3:uid="{00000000-0010-0000-0200-000003000000}" name="Evidence Summary"/>
    <tableColumn id="4" xr3:uid="{00000000-0010-0000-0200-000004000000}" name="Affected Decision"/>
    <tableColumn id="5" xr3:uid="{00000000-0010-0000-0200-000005000000}" name="Relationship"/>
    <tableColumn id="6" xr3:uid="{00000000-0010-0000-0200-000006000000}" name="Entity"/>
    <tableColumn id="7" xr3:uid="{00000000-0010-0000-0200-000007000000}" name="Scope"/>
    <tableColumn id="8" xr3:uid="{00000000-0010-0000-0200-000008000000}" name="Observation Time / Review Window"/>
    <tableColumn id="9" xr3:uid="{00000000-0010-0000-0200-000009000000}" name="Method"/>
    <tableColumn id="10" xr3:uid="{00000000-0010-0000-0200-00000A000000}" name="Source / Provenance"/>
    <tableColumn id="11" xr3:uid="{00000000-0010-0000-0200-00000B000000}" name="Source Lineage"/>
    <tableColumn id="12" xr3:uid="{00000000-0010-0000-0200-00000C000000}" name="Capture Reference"/>
    <tableColumn id="13" xr3:uid="{00000000-0010-0000-0200-00000D000000}" name="Transformation Notes"/>
    <tableColumn id="14" xr3:uid="{00000000-0010-0000-0200-00000E000000}" name="Relevant Definition"/>
    <tableColumn id="15" xr3:uid="{00000000-0010-0000-0200-00000F000000}" name="Observed Inputs"/>
    <tableColumn id="16" xr3:uid="{00000000-0010-0000-0200-000010000000}" name="Reasoning Bridge"/>
    <tableColumn id="17" xr3:uid="{00000000-0010-0000-0200-000011000000}" name="Material Assumptions"/>
    <tableColumn id="18" xr3:uid="{00000000-0010-0000-0200-000012000000}" name="Inference Scope"/>
    <tableColumn id="19" xr3:uid="{00000000-0010-0000-0200-000013000000}" name="Review / Falsification Test"/>
    <tableColumn id="20" xr3:uid="{00000000-0010-0000-0200-000014000000}" name="Essential Input Missing"/>
    <tableColumn id="21" xr3:uid="{00000000-0010-0000-0200-000015000000}" name="Provenance Unknown"/>
    <tableColumn id="22" xr3:uid="{00000000-0010-0000-0200-000016000000}" name="Scope Unclear"/>
    <tableColumn id="23" xr3:uid="{00000000-0010-0000-0200-000017000000}" name="Contradiction Unresolved"/>
    <tableColumn id="24" xr3:uid="{00000000-0010-0000-0200-000018000000}" name="Absence Claim"/>
    <tableColumn id="25" xr3:uid="{00000000-0010-0000-0200-000019000000}" name="Credible Detection Opportunity"/>
    <tableColumn id="26" xr3:uid="{00000000-0010-0000-0200-00001A000000}" name="Relationship-Unresolved Description"/>
    <tableColumn id="27" xr3:uid="{00000000-0010-0000-0200-00001B000000}" name="Unresolved-Condition Description"/>
    <tableColumn id="28" xr3:uid="{00000000-0010-0000-0200-00001C000000}" name="Unresolved Description"/>
    <tableColumn id="29" xr3:uid="{00000000-0010-0000-0200-00001D000000}" name="Stale"/>
    <tableColumn id="30" xr3:uid="{00000000-0010-0000-0200-00001E000000}" name="Out of Scope"/>
    <tableColumn id="31" xr3:uid="{00000000-0010-0000-0200-00001F000000}" name="Method Limited"/>
    <tableColumn id="32" xr3:uid="{00000000-0010-0000-0200-000020000000}" name="Materiality"/>
    <tableColumn id="33" xr3:uid="{00000000-0010-0000-0200-000021000000}" name="Reversibility"/>
    <tableColumn id="34" xr3:uid="{00000000-0010-0000-0200-000022000000}" name="Narrowed Claim Status"/>
    <tableColumn id="35" xr3:uid="{00000000-0010-0000-0200-000023000000}" name="Narrowed Claim"/>
    <tableColumn id="36" xr3:uid="{00000000-0010-0000-0200-000024000000}" name="Prior State"/>
    <tableColumn id="37" xr3:uid="{00000000-0010-0000-0200-000025000000}" name="Change / Reclassification Reason"/>
    <tableColumn id="38" xr3:uid="{00000000-0010-0000-0200-000026000000}" name="Owner"/>
    <tableColumn id="39" xr3:uid="{00000000-0010-0000-0200-000027000000}" name="Reviewer"/>
    <tableColumn id="40" xr3:uid="{00000000-0010-0000-0200-000028000000}" name="Next Evidence"/>
    <tableColumn id="41" xr3:uid="{00000000-0010-0000-0200-000029000000}" name="Reopen Condition"/>
    <tableColumn id="42" xr3:uid="{00000000-0010-0000-0200-00002A000000}" name="Approval Date"/>
    <tableColumn id="43" xr3:uid="{00000000-0010-0000-0200-00002B000000}" name="Approval Status"/>
    <tableColumn id="44" xr3:uid="{00000000-0010-0000-0200-00002C000000}" name="Evidence State"/>
    <tableColumn id="45" xr3:uid="{00000000-0010-0000-0200-00002D000000}" name="Reason Code"/>
    <tableColumn id="46" xr3:uid="{00000000-0010-0000-0200-00002E000000}" name="Eligibility"/>
    <tableColumn id="47" xr3:uid="{00000000-0010-0000-0200-00002F000000}" name="Disposition"/>
    <tableColumn id="48" xr3:uid="{00000000-0010-0000-0200-000030000000}" name="Permitted Wording"/>
    <tableColumn id="49" xr3:uid="{00000000-0010-0000-0200-000031000000}" name="Prohibited Wording"/>
    <tableColumn id="50" xr3:uid="{00000000-0010-0000-0200-000032000000}" name="Confidence Method Boundary"/>
    <tableColumn id="51" xr3:uid="{00000000-0010-0000-0200-000033000000}" name="Contradiction Method Boundary"/>
    <tableColumn id="52" xr3:uid="{00000000-0010-0000-0200-000034000000}" name="Method Version"/>
    <tableColumn id="53" xr3:uid="{00000000-0010-0000-0200-000035000000}" name="Entity Exact"/>
    <tableColumn id="54" xr3:uid="{00000000-0010-0000-0200-000036000000}" name="Scope Exact"/>
    <tableColumn id="55" xr3:uid="{00000000-0010-0000-0200-000037000000}" name="Time Recorded"/>
    <tableColumn id="56" xr3:uid="{00000000-0010-0000-0200-000038000000}" name="Method Recorded"/>
    <tableColumn id="57" xr3:uid="{00000000-0010-0000-0200-000039000000}" name="Source Recorded"/>
    <tableColumn id="58" xr3:uid="{00000000-0010-0000-0200-00003A000000}" name="Definition Aligned"/>
    <tableColumn id="59" xr3:uid="{00000000-0010-0000-0200-00003B000000}" name="Decision Context Recorded"/>
    <tableColumn id="60" xr3:uid="{00000000-0010-0000-0200-00003C000000}" name="Source Valid"/>
    <tableColumn id="61" xr3:uid="{00000000-0010-0000-0200-00003D000000}" name="Observation Time Valid"/>
    <tableColumn id="62" xr3:uid="{00000000-0010-0000-0200-00003E000000}" name="Scope Valid"/>
    <tableColumn id="63" xr3:uid="{00000000-0010-0000-0200-00003F000000}" name="Method Valid"/>
    <tableColumn id="64" xr3:uid="{00000000-0010-0000-0200-000040000000}" name="Entity Valid"/>
    <tableColumn id="65" xr3:uid="{00000000-0010-0000-0200-000041000000}" name="Definition Valid"/>
    <tableColumn id="66" xr3:uid="{00000000-0010-0000-0200-000042000000}" name="Observed Inputs Valid"/>
    <tableColumn id="67" xr3:uid="{00000000-0010-0000-0200-000043000000}" name="Reasoning Bridge Valid"/>
    <tableColumn id="68" xr3:uid="{00000000-0010-0000-0200-000044000000}" name="Assumptions Valid"/>
    <tableColumn id="69" xr3:uid="{00000000-0010-0000-0200-000045000000}" name="Inference Scope Valid"/>
    <tableColumn id="70" xr3:uid="{00000000-0010-0000-0200-000046000000}" name="Review Test Valid"/>
    <tableColumn id="71" xr3:uid="{00000000-0010-0000-0200-000047000000}" name="Narrowed Claim Valid"/>
    <tableColumn id="72" xr3:uid="{00000000-0010-0000-0200-000048000000}" name="Expected State"/>
    <tableColumn id="73" xr3:uid="{00000000-0010-0000-0200-000049000000}" name="Expected Reason Code"/>
    <tableColumn id="74" xr3:uid="{00000000-0010-0000-0200-00004A000000}" name="Expected Eligibility"/>
    <tableColumn id="75" xr3:uid="{00000000-0010-0000-0200-00004B000000}" name="Expected Disposition"/>
    <tableColumn id="76" xr3:uid="{00000000-0010-0000-0200-00004C000000}" name="Parity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ControlledVocabularyTable" displayName="ControlledVocabularyTable" ref="A3:E11">
  <autoFilter ref="A3:E11" xr:uid="{00000000-0009-0000-0100-000002000000}"/>
  <tableColumns count="5">
    <tableColumn id="1" xr3:uid="{00000000-0010-0000-0300-000001000000}" name="Term"/>
    <tableColumn id="2" xr3:uid="{00000000-0010-0000-0300-000002000000}" name="Controlled value"/>
    <tableColumn id="3" xr3:uid="{00000000-0010-0000-0300-000003000000}" name="Meaning"/>
    <tableColumn id="4" xr3:uid="{00000000-0010-0000-0300-000004000000}" name="Permitted wording"/>
    <tableColumn id="5" xr3:uid="{00000000-0010-0000-0300-000005000000}" name="Prohibited wording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WorkedExamplesTable" displayName="WorkedExamplesTable" ref="A3:H7">
  <autoFilter ref="A3:H7" xr:uid="{00000000-0009-0000-0100-000003000000}"/>
  <tableColumns count="8">
    <tableColumn id="1" xr3:uid="{00000000-0010-0000-0400-000001000000}" name="Example"/>
    <tableColumn id="2" xr3:uid="{00000000-0010-0000-0400-000002000000}" name="Exact Claim"/>
    <tableColumn id="3" xr3:uid="{00000000-0010-0000-0400-000003000000}" name="Evidence Relationship"/>
    <tableColumn id="4" xr3:uid="{00000000-0010-0000-0400-000004000000}" name="Actual Evidence Content"/>
    <tableColumn id="5" xr3:uid="{00000000-0010-0000-0400-000005000000}" name="Evidence State"/>
    <tableColumn id="6" xr3:uid="{00000000-0010-0000-0400-000006000000}" name="Eligibility"/>
    <tableColumn id="7" xr3:uid="{00000000-0010-0000-0400-000007000000}" name="Disposition"/>
    <tableColumn id="8" xr3:uid="{00000000-0010-0000-0400-000008000000}" name="Boundary Not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MethodNotesTable" displayName="MethodNotesTable" ref="A1:B16">
  <autoFilter ref="A1:B16" xr:uid="{00000000-0009-0000-0100-00000B000000}"/>
  <tableColumns count="2">
    <tableColumn id="1" xr3:uid="{00000000-0010-0000-0500-000001000000}" name="Method Notes"/>
    <tableColumn id="2" xr3:uid="{00000000-0010-0000-0500-000002000000}" name="Detai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A5" sqref="A5"/>
    </sheetView>
  </sheetViews>
  <sheetFormatPr defaultRowHeight="14.25"/>
  <cols>
    <col min="1" max="1" width="24" customWidth="1"/>
    <col min="2" max="8" width="16" customWidth="1"/>
  </cols>
  <sheetData>
    <row r="1" spans="1:8" ht="33.950000000000003" customHeight="1">
      <c r="A1" s="13" t="s">
        <v>0</v>
      </c>
      <c r="B1" s="13"/>
      <c r="C1" s="13"/>
      <c r="D1" s="13"/>
      <c r="E1" s="13"/>
      <c r="F1" s="13"/>
      <c r="G1" s="13"/>
      <c r="H1" s="13"/>
    </row>
    <row r="2" spans="1:8" ht="39.950000000000003" customHeight="1">
      <c r="A2" s="7" t="s">
        <v>1</v>
      </c>
      <c r="B2" s="14" t="s">
        <v>2</v>
      </c>
      <c r="C2" s="14"/>
      <c r="D2" s="14"/>
      <c r="E2" s="14"/>
      <c r="F2" s="14"/>
      <c r="G2" s="14"/>
      <c r="H2" s="14"/>
    </row>
    <row r="3" spans="1:8" ht="51.95" customHeight="1">
      <c r="A3" s="7" t="s">
        <v>3</v>
      </c>
      <c r="B3" s="15" t="s">
        <v>4</v>
      </c>
      <c r="C3" s="15"/>
      <c r="D3" s="15"/>
      <c r="E3" s="15"/>
      <c r="F3" s="15"/>
      <c r="G3" s="15"/>
      <c r="H3" s="15"/>
    </row>
    <row r="4" spans="1:8" ht="51.95" customHeight="1">
      <c r="A4" s="7" t="s">
        <v>5</v>
      </c>
      <c r="B4" s="14" t="s">
        <v>6</v>
      </c>
      <c r="C4" s="14"/>
      <c r="D4" s="14"/>
      <c r="E4" s="14"/>
      <c r="F4" s="14"/>
      <c r="G4" s="14"/>
      <c r="H4" s="14"/>
    </row>
    <row r="5" spans="1:8" ht="51.95" customHeight="1">
      <c r="A5" s="7" t="s">
        <v>7</v>
      </c>
      <c r="B5" s="14" t="s">
        <v>8</v>
      </c>
      <c r="C5" s="14"/>
      <c r="D5" s="14"/>
      <c r="E5" s="14"/>
      <c r="F5" s="14"/>
      <c r="G5" s="14"/>
      <c r="H5" s="14"/>
    </row>
    <row r="6" spans="1:8" ht="51.95" customHeight="1">
      <c r="A6" s="7" t="s">
        <v>9</v>
      </c>
      <c r="B6" s="14" t="s">
        <v>10</v>
      </c>
      <c r="C6" s="14"/>
      <c r="D6" s="14"/>
      <c r="E6" s="14"/>
      <c r="F6" s="14"/>
      <c r="G6" s="14"/>
      <c r="H6" s="14"/>
    </row>
    <row r="7" spans="1:8" ht="51.95" customHeight="1">
      <c r="A7" s="7" t="s">
        <v>11</v>
      </c>
      <c r="B7" s="15" t="s">
        <v>12</v>
      </c>
      <c r="C7" s="15"/>
      <c r="D7" s="15"/>
      <c r="E7" s="15"/>
      <c r="F7" s="15"/>
      <c r="G7" s="15"/>
      <c r="H7" s="15"/>
    </row>
    <row r="8" spans="1:8" ht="39.950000000000003" customHeight="1">
      <c r="A8" s="8" t="s">
        <v>13</v>
      </c>
      <c r="B8" s="14" t="s">
        <v>14</v>
      </c>
      <c r="C8" s="14"/>
      <c r="D8" s="14"/>
      <c r="E8" s="14"/>
      <c r="F8" s="14"/>
      <c r="G8" s="14"/>
      <c r="H8" s="14"/>
    </row>
    <row r="9" spans="1:8" ht="39.950000000000003" customHeight="1">
      <c r="A9" s="8" t="s">
        <v>15</v>
      </c>
      <c r="B9" s="14" t="s">
        <v>16</v>
      </c>
      <c r="C9" s="14"/>
      <c r="D9" s="14"/>
      <c r="E9" s="14"/>
      <c r="F9" s="14"/>
      <c r="G9" s="14"/>
      <c r="H9" s="14"/>
    </row>
    <row r="10" spans="1:8" ht="39.950000000000003" customHeight="1">
      <c r="A10" s="8" t="s">
        <v>17</v>
      </c>
      <c r="B10" s="14" t="s">
        <v>18</v>
      </c>
      <c r="C10" s="14"/>
      <c r="D10" s="14"/>
      <c r="E10" s="14"/>
      <c r="F10" s="14"/>
      <c r="G10" s="14"/>
      <c r="H10" s="14"/>
    </row>
    <row r="11" spans="1:8" ht="39.950000000000003" customHeight="1">
      <c r="A11" s="8" t="s">
        <v>19</v>
      </c>
      <c r="B11" s="14" t="s">
        <v>20</v>
      </c>
      <c r="C11" s="14"/>
      <c r="D11" s="14"/>
      <c r="E11" s="14"/>
      <c r="F11" s="14"/>
      <c r="G11" s="14"/>
      <c r="H11" s="14"/>
    </row>
    <row r="12" spans="1:8" ht="39.950000000000003" customHeight="1">
      <c r="A12" s="8" t="s">
        <v>21</v>
      </c>
      <c r="B12" s="14" t="s">
        <v>22</v>
      </c>
      <c r="C12" s="14"/>
      <c r="D12" s="14"/>
      <c r="E12" s="14"/>
      <c r="F12" s="14"/>
      <c r="G12" s="14"/>
      <c r="H12" s="14"/>
    </row>
    <row r="13" spans="1:8" ht="39.950000000000003" customHeight="1">
      <c r="A13" s="8" t="s">
        <v>23</v>
      </c>
      <c r="B13" s="14" t="s">
        <v>24</v>
      </c>
      <c r="C13" s="14"/>
      <c r="D13" s="14"/>
      <c r="E13" s="14"/>
      <c r="F13" s="14"/>
      <c r="G13" s="14"/>
      <c r="H13" s="14"/>
    </row>
    <row r="14" spans="1:8" ht="18" customHeight="1">
      <c r="A14" s="3"/>
      <c r="B14" s="3"/>
      <c r="C14" s="3"/>
      <c r="D14" s="3"/>
      <c r="E14" s="3"/>
      <c r="F14" s="3"/>
      <c r="G14" s="3"/>
      <c r="H14" s="3"/>
    </row>
    <row r="15" spans="1:8" ht="18" customHeight="1">
      <c r="A15" s="5"/>
      <c r="B15" s="5"/>
      <c r="C15" s="5"/>
      <c r="D15" s="5"/>
      <c r="E15" s="5"/>
      <c r="F15" s="5"/>
      <c r="G15" s="5"/>
      <c r="H15" s="5"/>
    </row>
    <row r="16" spans="1:8" ht="33.950000000000003" customHeight="1">
      <c r="A16" s="4"/>
      <c r="B16" s="3"/>
      <c r="C16" s="3"/>
      <c r="D16" s="3"/>
      <c r="E16" s="3"/>
      <c r="F16" s="3"/>
      <c r="G16" s="3"/>
      <c r="H16" s="3"/>
    </row>
    <row r="17" spans="1:8" ht="44.1" customHeight="1">
      <c r="A17" s="4"/>
      <c r="B17" s="3"/>
      <c r="C17" s="3"/>
      <c r="D17" s="3"/>
      <c r="E17" s="3"/>
      <c r="F17" s="3"/>
      <c r="G17" s="3"/>
      <c r="H17" s="3"/>
    </row>
    <row r="18" spans="1:8" ht="38.1" customHeight="1">
      <c r="A18" s="4"/>
      <c r="B18" s="3"/>
      <c r="C18" s="3"/>
      <c r="D18" s="3"/>
      <c r="E18" s="3"/>
      <c r="F18" s="3"/>
      <c r="G18" s="3"/>
      <c r="H18" s="3"/>
    </row>
    <row r="19" spans="1:8" ht="38.1" customHeight="1">
      <c r="A19" s="4"/>
      <c r="B19" s="3"/>
      <c r="C19" s="3"/>
      <c r="D19" s="3"/>
      <c r="E19" s="3"/>
      <c r="F19" s="3"/>
      <c r="G19" s="3"/>
      <c r="H19" s="3"/>
    </row>
    <row r="20" spans="1:8" ht="33.950000000000003" customHeight="1">
      <c r="A20" s="4"/>
      <c r="B20" s="3"/>
      <c r="C20" s="3"/>
      <c r="D20" s="3"/>
      <c r="E20" s="3"/>
      <c r="F20" s="3"/>
      <c r="G20" s="3"/>
      <c r="H20" s="3"/>
    </row>
    <row r="21" spans="1:8" ht="42" customHeight="1">
      <c r="A21" s="4"/>
      <c r="B21" s="3"/>
      <c r="C21" s="3"/>
      <c r="D21" s="3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2"/>
      <c r="B24" s="2"/>
      <c r="C24" s="2"/>
      <c r="D24" s="2"/>
      <c r="E24" s="2"/>
      <c r="F24" s="2"/>
      <c r="G24" s="2"/>
      <c r="H24" s="2"/>
    </row>
  </sheetData>
  <mergeCells count="13">
    <mergeCell ref="B11:H11"/>
    <mergeCell ref="B12:H12"/>
    <mergeCell ref="B13:H13"/>
    <mergeCell ref="B6:H6"/>
    <mergeCell ref="B7:H7"/>
    <mergeCell ref="B8:H8"/>
    <mergeCell ref="B9:H9"/>
    <mergeCell ref="B10:H10"/>
    <mergeCell ref="A1:H1"/>
    <mergeCell ref="B2:H2"/>
    <mergeCell ref="B3:H3"/>
    <mergeCell ref="B4:H4"/>
    <mergeCell ref="B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S104"/>
  <sheetViews>
    <sheetView showGridLines="0" workbookViewId="0">
      <selection sqref="A1:BS1"/>
    </sheetView>
  </sheetViews>
  <sheetFormatPr defaultRowHeight="14.25"/>
  <cols>
    <col min="1" max="1" width="18" style="23" customWidth="1"/>
    <col min="2" max="3" width="30" style="23" customWidth="1"/>
    <col min="4" max="6" width="18" style="23" customWidth="1"/>
    <col min="7" max="7" width="30" style="23" customWidth="1"/>
    <col min="8" max="14" width="18" style="23" customWidth="1"/>
    <col min="15" max="19" width="30" style="23" customWidth="1"/>
    <col min="20" max="25" width="18" style="23" customWidth="1"/>
    <col min="26" max="28" width="30" style="23" customWidth="1"/>
    <col min="29" max="34" width="18" style="23" customWidth="1"/>
    <col min="35" max="35" width="30" style="23" customWidth="1"/>
    <col min="36" max="36" width="18" style="23" customWidth="1"/>
    <col min="37" max="37" width="30" style="23" customWidth="1"/>
    <col min="38" max="39" width="18" style="23" customWidth="1"/>
    <col min="40" max="41" width="30" style="23" customWidth="1"/>
    <col min="42" max="47" width="18" style="23" customWidth="1"/>
    <col min="48" max="49" width="30" style="23" customWidth="1"/>
    <col min="50" max="52" width="18" style="23" customWidth="1"/>
    <col min="53" max="71" width="18" style="23" hidden="1" customWidth="1"/>
    <col min="72" max="16384" width="9" style="23"/>
  </cols>
  <sheetData>
    <row r="1" spans="1:71" ht="27.95" customHeight="1">
      <c r="A1" s="21" t="s">
        <v>25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</row>
    <row r="2" spans="1:71" ht="33.950000000000003" customHeight="1">
      <c r="A2" s="24" t="s">
        <v>26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</row>
    <row r="3" spans="1:7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</row>
    <row r="4" spans="1:71" ht="45">
      <c r="A4" s="26" t="s">
        <v>27</v>
      </c>
      <c r="B4" s="26" t="s">
        <v>28</v>
      </c>
      <c r="C4" s="26" t="s">
        <v>29</v>
      </c>
      <c r="D4" s="26" t="s">
        <v>30</v>
      </c>
      <c r="E4" s="26" t="s">
        <v>31</v>
      </c>
      <c r="F4" s="26" t="s">
        <v>32</v>
      </c>
      <c r="G4" s="26" t="s">
        <v>33</v>
      </c>
      <c r="H4" s="26" t="s">
        <v>34</v>
      </c>
      <c r="I4" s="26" t="s">
        <v>35</v>
      </c>
      <c r="J4" s="26" t="s">
        <v>36</v>
      </c>
      <c r="K4" s="26" t="s">
        <v>37</v>
      </c>
      <c r="L4" s="26" t="s">
        <v>38</v>
      </c>
      <c r="M4" s="26" t="s">
        <v>39</v>
      </c>
      <c r="N4" s="26" t="s">
        <v>40</v>
      </c>
      <c r="O4" s="26" t="s">
        <v>41</v>
      </c>
      <c r="P4" s="26" t="s">
        <v>42</v>
      </c>
      <c r="Q4" s="26" t="s">
        <v>43</v>
      </c>
      <c r="R4" s="26" t="s">
        <v>44</v>
      </c>
      <c r="S4" s="26" t="s">
        <v>45</v>
      </c>
      <c r="T4" s="26" t="s">
        <v>46</v>
      </c>
      <c r="U4" s="26" t="s">
        <v>47</v>
      </c>
      <c r="V4" s="26" t="s">
        <v>48</v>
      </c>
      <c r="W4" s="26" t="s">
        <v>49</v>
      </c>
      <c r="X4" s="26" t="s">
        <v>50</v>
      </c>
      <c r="Y4" s="26" t="s">
        <v>51</v>
      </c>
      <c r="Z4" s="26" t="s">
        <v>52</v>
      </c>
      <c r="AA4" s="26" t="s">
        <v>53</v>
      </c>
      <c r="AB4" s="26" t="s">
        <v>54</v>
      </c>
      <c r="AC4" s="26" t="s">
        <v>55</v>
      </c>
      <c r="AD4" s="26" t="s">
        <v>56</v>
      </c>
      <c r="AE4" s="26" t="s">
        <v>57</v>
      </c>
      <c r="AF4" s="26" t="s">
        <v>58</v>
      </c>
      <c r="AG4" s="26" t="s">
        <v>59</v>
      </c>
      <c r="AH4" s="26" t="s">
        <v>60</v>
      </c>
      <c r="AI4" s="26" t="s">
        <v>61</v>
      </c>
      <c r="AJ4" s="26" t="s">
        <v>62</v>
      </c>
      <c r="AK4" s="26" t="s">
        <v>63</v>
      </c>
      <c r="AL4" s="27" t="s">
        <v>64</v>
      </c>
      <c r="AM4" s="27" t="s">
        <v>65</v>
      </c>
      <c r="AN4" s="27" t="s">
        <v>66</v>
      </c>
      <c r="AO4" s="27" t="s">
        <v>67</v>
      </c>
      <c r="AP4" s="27" t="s">
        <v>68</v>
      </c>
      <c r="AQ4" s="27" t="s">
        <v>69</v>
      </c>
      <c r="AR4" s="27" t="s">
        <v>70</v>
      </c>
      <c r="AS4" s="27" t="s">
        <v>71</v>
      </c>
      <c r="AT4" s="27" t="s">
        <v>72</v>
      </c>
      <c r="AU4" s="27" t="s">
        <v>73</v>
      </c>
      <c r="AV4" s="27" t="s">
        <v>74</v>
      </c>
      <c r="AW4" s="27" t="s">
        <v>75</v>
      </c>
      <c r="AX4" s="27" t="s">
        <v>76</v>
      </c>
      <c r="AY4" s="27" t="s">
        <v>77</v>
      </c>
      <c r="AZ4" s="27" t="s">
        <v>78</v>
      </c>
      <c r="BA4" s="27" t="s">
        <v>79</v>
      </c>
      <c r="BB4" s="25" t="s">
        <v>80</v>
      </c>
      <c r="BC4" s="25" t="s">
        <v>81</v>
      </c>
      <c r="BD4" s="25" t="s">
        <v>82</v>
      </c>
      <c r="BE4" s="25" t="s">
        <v>83</v>
      </c>
      <c r="BF4" s="25" t="s">
        <v>84</v>
      </c>
      <c r="BG4" s="25" t="s">
        <v>85</v>
      </c>
      <c r="BH4" s="25" t="s">
        <v>86</v>
      </c>
      <c r="BI4" s="25" t="s">
        <v>87</v>
      </c>
      <c r="BJ4" s="25" t="s">
        <v>88</v>
      </c>
      <c r="BK4" s="25" t="s">
        <v>89</v>
      </c>
      <c r="BL4" s="25" t="s">
        <v>90</v>
      </c>
      <c r="BM4" s="25" t="s">
        <v>91</v>
      </c>
      <c r="BN4" s="25" t="s">
        <v>92</v>
      </c>
      <c r="BO4" s="25" t="s">
        <v>93</v>
      </c>
      <c r="BP4" s="25" t="s">
        <v>94</v>
      </c>
      <c r="BQ4" s="25" t="s">
        <v>95</v>
      </c>
      <c r="BR4" s="25" t="s">
        <v>96</v>
      </c>
      <c r="BS4" s="25" t="s">
        <v>97</v>
      </c>
    </row>
    <row r="5" spans="1:7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28" t="str">
        <f t="shared" ref="AB5:AB36" si="0">IF(AND(A5="",B5=""),"",IF(AND(Z5&lt;&gt;"",AA5&lt;&gt;""),"Relationship unresolved: "&amp;Z5&amp;" | Unresolved condition: "&amp;AA5,IF(Z5&lt;&gt;"","Relationship unresolved: "&amp;Z5,IF(AA5&lt;&gt;"","Unresolved condition: "&amp;AA5,""))))</f>
        <v/>
      </c>
      <c r="AC5" s="10"/>
      <c r="AD5" s="10"/>
      <c r="AE5" s="10"/>
      <c r="AF5" s="10"/>
      <c r="AG5" s="10"/>
      <c r="AH5" s="10"/>
      <c r="AI5" s="10"/>
      <c r="AJ5" s="10"/>
      <c r="AK5" s="11"/>
      <c r="AL5" s="12"/>
      <c r="AM5" s="12"/>
      <c r="AN5" s="12"/>
      <c r="AO5" s="12"/>
      <c r="AP5" s="12"/>
      <c r="AQ5" s="12"/>
      <c r="AR5" s="29" t="str">
        <f t="shared" ref="AR5:AR36" si="1">IF(AND(A5="",B5=""),"",IF(OR(NOT(OR(E5="Direct observation",E5="Inference",E5="Not sure")),AND(T5&lt;&gt;"",NOT(OR(T5="Yes",T5="No"))),AND(U5&lt;&gt;"",NOT(OR(U5="Yes",U5="No"))),AND(V5&lt;&gt;"",NOT(OR(V5="Yes",V5="No"))),AND(W5&lt;&gt;"",NOT(OR(W5="Yes",W5="No"))),AND(X5&lt;&gt;"",NOT(OR(X5="Yes",X5="No"))),AND(Y5&lt;&gt;"",NOT(OR(Y5="Yes",Y5="No"))),AND(AC5&lt;&gt;"",NOT(OR(AC5="Yes",AC5="No"))),AND(AD5&lt;&gt;"",NOT(OR(AD5="Yes",AD5="No"))),AND(AE5&lt;&gt;"",NOT(OR(AE5="Yes",AE5="No"))),NOT(OR(AF5="Material",AF5="Non-material")),NOT(OR(AG5="Reversible",AG5="Difficult to reverse")),AND(AH5&lt;&gt;"",NOT(OR(AH5="Not required",AH5="Yes",AH5="No"))),AND(AJ5&lt;&gt;"",NOT(OR(AJ5="Observed",AJ5="Inferred",AJ5="Unresolved"))),AND(AQ5&lt;&gt;"",NOT(OR(AQ5="Approved by the recorded reviewer",AQ5="Not approved")))),"",IF(W5="Yes","Unresolved",IF(T5="Yes","Unresolved",IF(U5="Yes","Unresolved",IF(V5="Yes","Unresolved",IF(AND(X5="Yes",Y5&lt;&gt;"Yes"),"Unresolved",IF(E5="Inference",IF(AND(BN5="Yes",BO5="Yes",BP5="Yes",BQ5="Yes",BR5="Yes"),"Inferred","Unresolved"),IF(E5="Direct observation",IF(AND(BH5="Yes",BI5="Yes",BJ5="Yes",BK5="Yes",BL5="Yes",BM5="Yes",BA5="Yes",BB5="Yes",BC5="Yes",BD5="Yes",BE5="Yes",BF5="Yes",BG5="Yes"),"Observed","Unresolved"),"Unresolved")))))))))</f>
        <v/>
      </c>
      <c r="AS5" s="29" t="str">
        <f t="shared" ref="AS5:AS36" si="2">IF(AND(A5="",B5=""),"",IF(OR(NOT(OR(E5="Direct observation",E5="Inference",E5="Not sure")),AND(T5&lt;&gt;"",NOT(OR(T5="Yes",T5="No"))),AND(U5&lt;&gt;"",NOT(OR(U5="Yes",U5="No"))),AND(V5&lt;&gt;"",NOT(OR(V5="Yes",V5="No"))),AND(W5&lt;&gt;"",NOT(OR(W5="Yes",W5="No"))),AND(X5&lt;&gt;"",NOT(OR(X5="Yes",X5="No"))),AND(Y5&lt;&gt;"",NOT(OR(Y5="Yes",Y5="No"))),AND(AC5&lt;&gt;"",NOT(OR(AC5="Yes",AC5="No"))),AND(AD5&lt;&gt;"",NOT(OR(AD5="Yes",AD5="No"))),AND(AE5&lt;&gt;"",NOT(OR(AE5="Yes",AE5="No"))),NOT(OR(AF5="Material",AF5="Non-material")),NOT(OR(AG5="Reversible",AG5="Difficult to reverse")),AND(AH5&lt;&gt;"",NOT(OR(AH5="Not required",AH5="Yes",AH5="No"))),AND(AJ5&lt;&gt;"",NOT(OR(AJ5="Observed",AJ5="Inferred",AJ5="Unresolved"))),AND(AQ5&lt;&gt;"",NOT(OR(AQ5="Approved by the recorded reviewer",AQ5="Not approved")))),"INVALID_CONTROLLED_INPUT",IF(W5="Yes","CONTRADICTION_REVIEW_REQUIRED",IF(T5="Yes","ESSENTIAL_INPUT_MISSING",IF(U5="Yes","PROVENANCE_UNKNOWN",IF(V5="Yes","SCOPE_UNCLEAR",IF(AND(X5="Yes",Y5&lt;&gt;"Yes"),"ABSENCE_NOT_ESTABLISHED",IF(E5="Inference",IF(BN5&lt;&gt;"Yes","OBSERVED_INPUTS_MISSING",IF(BO5&lt;&gt;"Yes","REASONING_BRIDGE_MISSING",IF(BP5&lt;&gt;"Yes","ASSUMPTION_NOT_EXPOSED",IF(BQ5&lt;&gt;"Yes","INFERENCE_SCOPE_UNBOUNDED",IF(BR5&lt;&gt;"Yes","INFERENCE_NOT_REVIEWABLE","VALID_EXPOSED_INFERENCE"))))),IF(E5="Direct observation",IF(BH5&lt;&gt;"Yes","OBSERVATION_SOURCE_NOT_RECORDED",IF(BI5&lt;&gt;"Yes","OBSERVATION_TIME_NOT_RECORDED",IF(BJ5&lt;&gt;"Yes","OBSERVATION_SCOPE_NOT_EXACT",IF(BK5&lt;&gt;"Yes","OBSERVATION_METHOD_NOT_RECORDED",IF(BL5&lt;&gt;"Yes","ENTITY_NOT_EXACT",IF(BM5&lt;&gt;"Yes","DEFINITION_NOT_ALIGNED",IF(BA5&lt;&gt;"Yes","ENTITY_NOT_EXACT",IF(BB5&lt;&gt;"Yes","OBSERVATION_SCOPE_NOT_EXACT",IF(BC5&lt;&gt;"Yes","OBSERVATION_TIME_NOT_RECORDED",IF(BD5&lt;&gt;"Yes","OBSERVATION_METHOD_NOT_RECORDED",IF(BE5&lt;&gt;"Yes","OBSERVATION_SOURCE_NOT_RECORDED",IF(BF5&lt;&gt;"Yes","DEFINITION_NOT_ALIGNED",IF(BG5&lt;&gt;"Yes","DECISION_CONTEXT_NOT_RECORDED","DIRECT_RECORDED_OBSERVATION"))))))))))))),"EVIDENCE_RELATIONSHIP_NOT_ESTABLISHED")))))))))</f>
        <v/>
      </c>
      <c r="AT5" s="29" t="str">
        <f t="shared" ref="AT5:AT36" si="3">IF(AND(A5="",B5=""),"",IF(OR(NOT(OR(E5="Direct observation",E5="Inference",E5="Not sure")),AND(T5&lt;&gt;"",NOT(OR(T5="Yes",T5="No"))),AND(U5&lt;&gt;"",NOT(OR(U5="Yes",U5="No"))),AND(V5&lt;&gt;"",NOT(OR(V5="Yes",V5="No"))),AND(W5&lt;&gt;"",NOT(OR(W5="Yes",W5="No"))),AND(X5&lt;&gt;"",NOT(OR(X5="Yes",X5="No"))),AND(Y5&lt;&gt;"",NOT(OR(Y5="Yes",Y5="No"))),AND(AC5&lt;&gt;"",NOT(OR(AC5="Yes",AC5="No"))),AND(AD5&lt;&gt;"",NOT(OR(AD5="Yes",AD5="No"))),AND(AE5&lt;&gt;"",NOT(OR(AE5="Yes",AE5="No"))),NOT(OR(AF5="Material",AF5="Non-material")),NOT(OR(AG5="Reversible",AG5="Difficult to reverse")),AND(AH5&lt;&gt;"",NOT(OR(AH5="Not required",AH5="Yes",AH5="No"))),AND(AJ5&lt;&gt;"",NOT(OR(AJ5="Observed",AJ5="Inferred",AJ5="Unresolved"))),AND(AQ5&lt;&gt;"",NOT(OR(AQ5="Approved by the recorded reviewer",AQ5="Not approved")))),"",IF(AR5="Unresolved",IF(AND(AF5="Non-material",AH5="Yes",BS5="Yes"),"Usable with limitation for a narrowed claim","Not yet usable for the intended claim"),IF(OR(AC5="Yes",AD5="Yes",AE5="Yes"),IF(AND(AH5="Yes",BS5="Yes"),"Usable with limitation for a narrowed claim","Not yet usable for the intended claim"),"Usable"))))</f>
        <v/>
      </c>
      <c r="AU5" s="25" t="str">
        <f t="shared" ref="AU5:AU36" si="4">IF(AND(A5="",B5=""),"",IF(OR(NOT(OR(E5="Direct observation",E5="Inference",E5="Not sure")),AND(T5&lt;&gt;"",NOT(OR(T5="Yes",T5="No"))),AND(U5&lt;&gt;"",NOT(OR(U5="Yes",U5="No"))),AND(V5&lt;&gt;"",NOT(OR(V5="Yes",V5="No"))),AND(W5&lt;&gt;"",NOT(OR(W5="Yes",W5="No"))),AND(X5&lt;&gt;"",NOT(OR(X5="Yes",X5="No"))),AND(Y5&lt;&gt;"",NOT(OR(Y5="Yes",Y5="No"))),AND(AC5&lt;&gt;"",NOT(OR(AC5="Yes",AC5="No"))),AND(AD5&lt;&gt;"",NOT(OR(AD5="Yes",AD5="No"))),AND(AE5&lt;&gt;"",NOT(OR(AE5="Yes",AE5="No"))),NOT(OR(AF5="Material",AF5="Non-material")),NOT(OR(AG5="Reversible",AG5="Difficult to reverse")),AND(AH5&lt;&gt;"",NOT(OR(AH5="Not required",AH5="Yes",AH5="No"))),AND(AJ5&lt;&gt;"",NOT(OR(AJ5="Observed",AJ5="Inferred",AJ5="Unresolved"))),AND(AQ5&lt;&gt;"",NOT(OR(AQ5="Approved by the recorded reviewer",AQ5="Not approved")))),"",IF(AT5="Not yet usable for the intended claim",IF(AF5="Material","Hold the affected decision","Do not use for the intended claim; narrow it or obtain the missing evidence"),IF(AT5="Usable with limitation for a narrowed claim","Proceed only with the explicit narrowed claim and recorded limitation",IF(AG5="Difficult to reverse","Proceed only after accountable review","Proceed with disclosure and a reopen condition")))))</f>
        <v/>
      </c>
      <c r="AV5" s="25" t="str">
        <f t="shared" ref="AV5:AV36" si="5">IF(AND(A5="",B5=""),"",IF(OR(NOT(OR(E5="Direct observation",E5="Inference",E5="Not sure")),AND(T5&lt;&gt;"",NOT(OR(T5="Yes",T5="No"))),AND(U5&lt;&gt;"",NOT(OR(U5="Yes",U5="No"))),AND(V5&lt;&gt;"",NOT(OR(V5="Yes",V5="No"))),AND(W5&lt;&gt;"",NOT(OR(W5="Yes",W5="No"))),AND(X5&lt;&gt;"",NOT(OR(X5="Yes",X5="No"))),AND(Y5&lt;&gt;"",NOT(OR(Y5="Yes",Y5="No"))),AND(AC5&lt;&gt;"",NOT(OR(AC5="Yes",AC5="No"))),AND(AD5&lt;&gt;"",NOT(OR(AD5="Yes",AD5="No"))),AND(AE5&lt;&gt;"",NOT(OR(AE5="Yes",AE5="No"))),NOT(OR(AF5="Material",AF5="Non-material")),NOT(OR(AG5="Reversible",AG5="Difficult to reverse")),AND(AH5&lt;&gt;"",NOT(OR(AH5="Not required",AH5="Yes",AH5="No"))),AND(AJ5&lt;&gt;"",NOT(OR(AJ5="Observed",AJ5="Inferred",AJ5="Unresolved"))),AND(AQ5&lt;&gt;"",NOT(OR(AQ5="Approved by the recorded reviewer",AQ5="Not approved")))),"",IF(AR5="Observed","We directly observed the bounded fact within the recorded entity, scope, time, method and source.",IF(AR5="Inferred","Based on the recorded observations, we infer the bounded conclusion under the stated assumptions.","The available evidence does not establish the intended claim; name the unresolved condition and its decision effect."))))</f>
        <v/>
      </c>
      <c r="AW5" s="25" t="str">
        <f t="shared" ref="AW5:AW36" si="6">IF(AND(A5="",B5=""),"",IF(OR(NOT(OR(E5="Direct observation",E5="Inference",E5="Not sure")),AND(T5&lt;&gt;"",NOT(OR(T5="Yes",T5="No"))),AND(U5&lt;&gt;"",NOT(OR(U5="Yes",U5="No"))),AND(V5&lt;&gt;"",NOT(OR(V5="Yes",V5="No"))),AND(W5&lt;&gt;"",NOT(OR(W5="Yes",W5="No"))),AND(X5&lt;&gt;"",NOT(OR(X5="Yes",X5="No"))),AND(Y5&lt;&gt;"",NOT(OR(Y5="Yes",Y5="No"))),AND(AC5&lt;&gt;"",NOT(OR(AC5="Yes",AC5="No"))),AND(AD5&lt;&gt;"",NOT(OR(AD5="Yes",AD5="No"))),AND(AE5&lt;&gt;"",NOT(OR(AE5="Yes",AE5="No"))),NOT(OR(AF5="Material",AF5="Non-material")),NOT(OR(AG5="Reversible",AG5="Difficult to reverse")),AND(AH5&lt;&gt;"",NOT(OR(AH5="Not required",AH5="Yes",AH5="No"))),AND(AJ5&lt;&gt;"",NOT(OR(AJ5="Observed",AJ5="Inferred",AJ5="Unresolved"))),AND(AQ5&lt;&gt;"",NOT(OR(AQ5="Approved by the recorded reviewer",AQ5="Not approved")))),"",IF(AR5="Observed","Do not imply motive, causation, completeness, permanence or decision-readiness without separate evidence.",IF(AR5="Inferred","Do not present the inference as directly observed, certain, causal or assumption-free.","Do not convert unresolved into observed, inferred, absent, false or low confidence."))))</f>
        <v/>
      </c>
      <c r="AX5" s="25" t="str">
        <f t="shared" ref="AX5:AX36" si="7">IF(AND(A5="",B5=""),"",IF(OR(NOT(OR(E5="Direct observation",E5="Inference",E5="Not sure")),AND(T5&lt;&gt;"",NOT(OR(T5="Yes",T5="No"))),AND(U5&lt;&gt;"",NOT(OR(U5="Yes",U5="No"))),AND(V5&lt;&gt;"",NOT(OR(V5="Yes",V5="No"))),AND(W5&lt;&gt;"",NOT(OR(W5="Yes",W5="No"))),AND(X5&lt;&gt;"",NOT(OR(X5="Yes",X5="No"))),AND(Y5&lt;&gt;"",NOT(OR(Y5="Yes",Y5="No"))),AND(AC5&lt;&gt;"",NOT(OR(AC5="Yes",AC5="No"))),AND(AD5&lt;&gt;"",NOT(OR(AD5="Yes",AD5="No"))),AND(AE5&lt;&gt;"",NOT(OR(AE5="Yes",AE5="No"))),NOT(OR(AF5="Material",AF5="Non-material")),NOT(OR(AG5="Reversible",AG5="Difficult to reverse")),AND(AH5&lt;&gt;"",NOT(OR(AH5="Not required",AH5="Yes",AH5="No"))),AND(AJ5&lt;&gt;"",NOT(OR(AJ5="Observed",AJ5="Inferred",AJ5="Unresolved"))),AND(AQ5&lt;&gt;"",NOT(OR(AQ5="Approved by the recorded reviewer",AQ5="Not approved")))),"","Govern separately using How to Assign Confidence Without Fake Precision; do not derive confidence from evidence state."))</f>
        <v/>
      </c>
      <c r="AY5" s="25" t="str">
        <f t="shared" ref="AY5:AY36" si="8">IF(AND(A5="",B5=""),"",IF(OR(NOT(OR(E5="Direct observation",E5="Inference",E5="Not sure")),AND(T5&lt;&gt;"",NOT(OR(T5="Yes",T5="No"))),AND(U5&lt;&gt;"",NOT(OR(U5="Yes",U5="No"))),AND(V5&lt;&gt;"",NOT(OR(V5="Yes",V5="No"))),AND(W5&lt;&gt;"",NOT(OR(W5="Yes",W5="No"))),AND(X5&lt;&gt;"",NOT(OR(X5="Yes",X5="No"))),AND(Y5&lt;&gt;"",NOT(OR(Y5="Yes",Y5="No"))),AND(AC5&lt;&gt;"",NOT(OR(AC5="Yes",AC5="No"))),AND(AD5&lt;&gt;"",NOT(OR(AD5="Yes",AD5="No"))),AND(AE5&lt;&gt;"",NOT(OR(AE5="Yes",AE5="No"))),NOT(OR(AF5="Material",AF5="Non-material")),NOT(OR(AG5="Reversible",AG5="Difficult to reverse")),AND(AH5&lt;&gt;"",NOT(OR(AH5="Not required",AH5="Yes",AH5="No"))),AND(AJ5&lt;&gt;"",NOT(OR(AJ5="Observed",AJ5="Inferred",AJ5="Unresolved"))),AND(AQ5&lt;&gt;"",NOT(OR(AQ5="Approved by the recorded reviewer",AQ5="Not approved")))),"","When relevant records conflict, use How to Handle Contradictory Competitor Evidence before final disposition."))</f>
        <v/>
      </c>
      <c r="AZ5" s="25" t="str">
        <f t="shared" ref="AZ5:AZ36" si="9">IF(AND(A5="",B5=""),"",IF(OR(NOT(OR(E5="Direct observation",E5="Inference",E5="Not sure")),AND(T5&lt;&gt;"",NOT(OR(T5="Yes",T5="No"))),AND(U5&lt;&gt;"",NOT(OR(U5="Yes",U5="No"))),AND(V5&lt;&gt;"",NOT(OR(V5="Yes",V5="No"))),AND(W5&lt;&gt;"",NOT(OR(W5="Yes",W5="No"))),AND(X5&lt;&gt;"",NOT(OR(X5="Yes",X5="No"))),AND(Y5&lt;&gt;"",NOT(OR(Y5="Yes",Y5="No"))),AND(AC5&lt;&gt;"",NOT(OR(AC5="Yes",AC5="No"))),AND(AD5&lt;&gt;"",NOT(OR(AD5="Yes",AD5="No"))),AND(AE5&lt;&gt;"",NOT(OR(AE5="Yes",AE5="No"))),NOT(OR(AF5="Material",AF5="Non-material")),NOT(OR(AG5="Reversible",AG5="Difficult to reverse")),AND(AH5&lt;&gt;"",NOT(OR(AH5="Not required",AH5="Yes",AH5="No"))),AND(AJ5&lt;&gt;"",NOT(OR(AJ5="Observed",AJ5="Inferred",AJ5="Unresolved"))),AND(AQ5&lt;&gt;"",NOT(OR(AQ5="Approved by the recorded reviewer",AQ5="Not approved")))),"","SERPIFAI Evidence-State Method v1.0.0"))</f>
        <v/>
      </c>
      <c r="BA5" s="30" t="str">
        <f t="shared" ref="BA5:BA68" si="10">IF(AND(A5="",B5=""),"",BL5)</f>
        <v/>
      </c>
      <c r="BB5" s="30" t="str">
        <f t="shared" ref="BB5:BB68" si="11">IF(AND(A5="",B5=""),"",BJ5)</f>
        <v/>
      </c>
      <c r="BC5" s="30" t="str">
        <f t="shared" ref="BC5:BC68" si="12">IF(AND(A5="",B5=""),"",BI5)</f>
        <v/>
      </c>
      <c r="BD5" s="30" t="str">
        <f t="shared" ref="BD5:BD68" si="13">IF(AND(A5="",B5=""),"",BK5)</f>
        <v/>
      </c>
      <c r="BE5" s="30" t="str">
        <f t="shared" ref="BE5:BE68" si="14">IF(AND(A5="",B5=""),"",BH5)</f>
        <v/>
      </c>
      <c r="BF5" s="30" t="str">
        <f t="shared" ref="BF5:BF68" si="15">IF(AND(A5="",B5=""),"",BM5)</f>
        <v/>
      </c>
      <c r="BG5" s="30" t="str">
        <f t="shared" ref="BG5:BG68" si="16">IF(AND(A5="",B5=""),"",IF(AND(LEN(LOWER(TRIM(D5&amp;"")))&gt;0,AND(LOWER(TRIM(D5&amp;""))&lt;&gt;"n/a",LOWER(TRIM(D5&amp;""))&lt;&gt;"na",LOWER(TRIM(D5&amp;""))&lt;&gt;"none",LOWER(TRIM(D5&amp;""))&lt;&gt;"unknown",LOWER(TRIM(D5&amp;""))&lt;&gt;"tbd",LOWER(TRIM(D5&amp;""))&lt;&gt;"todo",LOWER(TRIM(D5&amp;""))&lt;&gt;"placeholder",LOWER(TRIM(D5&amp;""))&lt;&gt;"test",LOWER(TRIM(D5&amp;""))&lt;&gt;"xxx",LOWER(TRIM(D5&amp;""))&lt;&gt;"xx",LOWER(TRIM(D5&amp;""))&lt;&gt;"x",LOWER(TRIM(D5&amp;""))&lt;&gt;"abc",LOWER(TRIM(D5&amp;""))&lt;&gt;"-",LOWER(TRIM(D5&amp;""))&lt;&gt;"--",LOWER(TRIM(D5&amp;""))&lt;&gt;"---",LOWER(TRIM(D5&amp;""))&lt;&gt;".",LOWER(TRIM(D5&amp;""))&lt;&gt;"..",LOWER(TRIM(D5&amp;""))&lt;&gt;"...",LOWER(TRIM(D5&amp;""))&lt;&gt;"?"),AND(SUBSTITUTE(SUBSTITUTE(SUBSTITUTE(SUBSTITUTE(SUBSTITUTE(SUBSTITUTE(LOWER(TRIM(D5&amp;""))," ",""),"/",""),"-",""),".",""),"?",""),"_","")&lt;&gt;"na",SUBSTITUTE(SUBSTITUTE(SUBSTITUTE(SUBSTITUTE(SUBSTITUTE(SUBSTITUTE(LOWER(TRIM(D5&amp;""))," ",""),"/",""),"-",""),".",""),"?",""),"_","")&lt;&gt;"none",SUBSTITUTE(SUBSTITUTE(SUBSTITUTE(SUBSTITUTE(SUBSTITUTE(SUBSTITUTE(LOWER(TRIM(D5&amp;""))," ",""),"/",""),"-",""),".",""),"?",""),"_","")&lt;&gt;"unknown",SUBSTITUTE(SUBSTITUTE(SUBSTITUTE(SUBSTITUTE(SUBSTITUTE(SUBSTITUTE(LOWER(TRIM(D5&amp;""))," ",""),"/",""),"-",""),".",""),"?",""),"_","")&lt;&gt;"tbd",SUBSTITUTE(SUBSTITUTE(SUBSTITUTE(SUBSTITUTE(SUBSTITUTE(SUBSTITUTE(LOWER(TRIM(D5&amp;""))," ",""),"/",""),"-",""),".",""),"?",""),"_","")&lt;&gt;"todo",SUBSTITUTE(SUBSTITUTE(SUBSTITUTE(SUBSTITUTE(SUBSTITUTE(SUBSTITUTE(LOWER(TRIM(D5&amp;""))," ",""),"/",""),"-",""),".",""),"?",""),"_","")&lt;&gt;"placeholder",SUBSTITUTE(SUBSTITUTE(SUBSTITUTE(SUBSTITUTE(SUBSTITUTE(SUBSTITUTE(LOWER(TRIM(D5&amp;""))," ",""),"/",""),"-",""),".",""),"?",""),"_","")&lt;&gt;"test",SUBSTITUTE(SUBSTITUTE(SUBSTITUTE(SUBSTITUTE(SUBSTITUTE(SUBSTITUTE(LOWER(TRIM(D5&amp;""))," ",""),"/",""),"-",""),".",""),"?",""),"_","")&lt;&gt;"xxx",SUBSTITUTE(SUBSTITUTE(SUBSTITUTE(SUBSTITUTE(SUBSTITUTE(SUBSTITUTE(LOWER(TRIM(D5&amp;""))," ",""),"/",""),"-",""),".",""),"?",""),"_","")&lt;&gt;"xx",SUBSTITUTE(SUBSTITUTE(SUBSTITUTE(SUBSTITUTE(SUBSTITUTE(SUBSTITUTE(LOWER(TRIM(D5&amp;""))," ",""),"/",""),"-",""),".",""),"?",""),"_","")&lt;&gt;"x",SUBSTITUTE(SUBSTITUTE(SUBSTITUTE(SUBSTITUTE(SUBSTITUTE(SUBSTITUTE(LOWER(TRIM(D5&amp;""))," ",""),"/",""),"-",""),".",""),"?",""),"_","")&lt;&gt;"abc"),AND(SUBSTITUTE(SUBSTITUTE(SUBSTITUTE(SUBSTITUTE(SUBSTITUTE(SUBSTITUTE(LOWER(TRIM(D5&amp;""))," ",""),"/",""),"-",""),".",""),"?",""),"_","")&lt;&gt;"nana",SUBSTITUTE(SUBSTITUTE(SUBSTITUTE(SUBSTITUTE(SUBSTITUTE(SUBSTITUTE(LOWER(TRIM(D5&amp;""))," ",""),"/",""),"-",""),".",""),"?",""),"_","")&lt;&gt;"nanana",SUBSTITUTE(SUBSTITUTE(SUBSTITUTE(SUBSTITUTE(SUBSTITUTE(SUBSTITUTE(LOWER(TRIM(D5&amp;""))," ",""),"/",""),"-",""),".",""),"?",""),"_","")&lt;&gt;"nonenone",SUBSTITUTE(SUBSTITUTE(SUBSTITUTE(SUBSTITUTE(SUBSTITUTE(SUBSTITUTE(LOWER(TRIM(D5&amp;""))," ",""),"/",""),"-",""),".",""),"?",""),"_","")&lt;&gt;"nonenonenone",SUBSTITUTE(SUBSTITUTE(SUBSTITUTE(SUBSTITUTE(SUBSTITUTE(SUBSTITUTE(LOWER(TRIM(D5&amp;""))," ",""),"/",""),"-",""),".",""),"?",""),"_","")&lt;&gt;"unknownunknown",SUBSTITUTE(SUBSTITUTE(SUBSTITUTE(SUBSTITUTE(SUBSTITUTE(SUBSTITUTE(LOWER(TRIM(D5&amp;""))," ",""),"/",""),"-",""),".",""),"?",""),"_","")&lt;&gt;"unknownunknownunknown",SUBSTITUTE(SUBSTITUTE(SUBSTITUTE(SUBSTITUTE(SUBSTITUTE(SUBSTITUTE(LOWER(TRIM(D5&amp;""))," ",""),"/",""),"-",""),".",""),"?",""),"_","")&lt;&gt;"tbdtbd",SUBSTITUTE(SUBSTITUTE(SUBSTITUTE(SUBSTITUTE(SUBSTITUTE(SUBSTITUTE(LOWER(TRIM(D5&amp;""))," ",""),"/",""),"-",""),".",""),"?",""),"_","")&lt;&gt;"tbdtbdtbd",SUBSTITUTE(SUBSTITUTE(SUBSTITUTE(SUBSTITUTE(SUBSTITUTE(SUBSTITUTE(LOWER(TRIM(D5&amp;""))," ",""),"/",""),"-",""),".",""),"?",""),"_","")&lt;&gt;"todotodo",SUBSTITUTE(SUBSTITUTE(SUBSTITUTE(SUBSTITUTE(SUBSTITUTE(SUBSTITUTE(LOWER(TRIM(D5&amp;""))," ",""),"/",""),"-",""),".",""),"?",""),"_","")&lt;&gt;"todotodotodo",SUBSTITUTE(SUBSTITUTE(SUBSTITUTE(SUBSTITUTE(SUBSTITUTE(SUBSTITUTE(LOWER(TRIM(D5&amp;""))," ",""),"/",""),"-",""),".",""),"?",""),"_","")&lt;&gt;"placeholderplaceholder",SUBSTITUTE(SUBSTITUTE(SUBSTITUTE(SUBSTITUTE(SUBSTITUTE(SUBSTITUTE(LOWER(TRIM(D5&amp;""))," ",""),"/",""),"-",""),".",""),"?",""),"_","")&lt;&gt;"placeholderplaceholderplaceholder",SUBSTITUTE(SUBSTITUTE(SUBSTITUTE(SUBSTITUTE(SUBSTITUTE(SUBSTITUTE(LOWER(TRIM(D5&amp;""))," ",""),"/",""),"-",""),".",""),"?",""),"_","")&lt;&gt;"testtest",SUBSTITUTE(SUBSTITUTE(SUBSTITUTE(SUBSTITUTE(SUBSTITUTE(SUBSTITUTE(LOWER(TRIM(D5&amp;""))," ",""),"/",""),"-",""),".",""),"?",""),"_","")&lt;&gt;"testtesttest",SUBSTITUTE(SUBSTITUTE(SUBSTITUTE(SUBSTITUTE(SUBSTITUTE(SUBSTITUTE(LOWER(TRIM(D5&amp;""))," ",""),"/",""),"-",""),".",""),"?",""),"_","")&lt;&gt;"abcabc",SUBSTITUTE(SUBSTITUTE(SUBSTITUTE(SUBSTITUTE(SUBSTITUTE(SUBSTITUTE(LOWER(TRIM(D5&amp;""))," ",""),"/",""),"-",""),".",""),"?",""),"_","")&lt;&gt;"abcabcabc"),AND(LEN(SUBSTITUTE(SUBSTITUTE(SUBSTITUTE(SUBSTITUTE(SUBSTITUTE(SUBSTITUTE(LOWER(TRIM(D5&amp;""))," ",""),"/",""),"-",""),".",""),"?",""),"_",""))&gt;0,NOT(AND(EXACT(UPPER(LOWER(TRIM(D5&amp;""))),LOWER(LOWER(TRIM(D5&amp;"")))),NOT(OR(IFERROR(FIND("0",LOWER(TRIM(D5&amp;""))),0)&gt;0,IFERROR(FIND("1",LOWER(TRIM(D5&amp;""))),0)&gt;0,IFERROR(FIND("2",LOWER(TRIM(D5&amp;""))),0)&gt;0,IFERROR(FIND("3",LOWER(TRIM(D5&amp;""))),0)&gt;0,IFERROR(FIND("4",LOWER(TRIM(D5&amp;""))),0)&gt;0,IFERROR(FIND("5",LOWER(TRIM(D5&amp;""))),0)&gt;0,IFERROR(FIND("6",LOWER(TRIM(D5&amp;""))),0)&gt;0,IFERROR(FIND("7",LOWER(TRIM(D5&amp;""))),0)&gt;0,IFERROR(FIND("8",LOWER(TRIM(D5&amp;""))),0)&gt;0,IFERROR(FIND("9",LOWER(TRIM(D5&amp;""))),0)&gt;0))))),NOT(AND(LEN(SUBSTITUTE(SUBSTITUTE(SUBSTITUTE(SUBSTITUTE(SUBSTITUTE(SUBSTITUTE(LOWER(TRIM(D5&amp;""))," ",""),"/",""),"-",""),".",""),"?",""),"_",""))&gt;=2,SUBSTITUTE(SUBSTITUTE(SUBSTITUTE(SUBSTITUTE(SUBSTITUTE(SUBSTITUTE(SUBSTITUTE(LOWER(TRIM(D5&amp;""))," ",""),"/",""),"-",""),".",""),"?",""),"_",""),LEFT(SUBSTITUTE(SUBSTITUTE(SUBSTITUTE(SUBSTITUTE(SUBSTITUTE(SUBSTITUTE(LOWER(TRIM(D5&amp;""))," ",""),"/",""),"-",""),".",""),"?",""),"_",""),1),"")=""))),"Yes","No"))</f>
        <v/>
      </c>
      <c r="BH5" s="30" t="str">
        <f t="shared" ref="BH5:BH36" si="17">IF(AND(A5="",B5=""),"",IF(AND(LEN(LOWER(TRIM(J5&amp;"")))&gt;0,AND(LOWER(TRIM(J5&amp;""))&lt;&gt;"n/a",LOWER(TRIM(J5&amp;""))&lt;&gt;"na",LOWER(TRIM(J5&amp;""))&lt;&gt;"none",LOWER(TRIM(J5&amp;""))&lt;&gt;"unknown",LOWER(TRIM(J5&amp;""))&lt;&gt;"tbd",LOWER(TRIM(J5&amp;""))&lt;&gt;"todo",LOWER(TRIM(J5&amp;""))&lt;&gt;"placeholder",LOWER(TRIM(J5&amp;""))&lt;&gt;"test",LOWER(TRIM(J5&amp;""))&lt;&gt;"xxx",LOWER(TRIM(J5&amp;""))&lt;&gt;"xx",LOWER(TRIM(J5&amp;""))&lt;&gt;"x",LOWER(TRIM(J5&amp;""))&lt;&gt;"abc",LOWER(TRIM(J5&amp;""))&lt;&gt;"-",LOWER(TRIM(J5&amp;""))&lt;&gt;"--",LOWER(TRIM(J5&amp;""))&lt;&gt;"---",LOWER(TRIM(J5&amp;""))&lt;&gt;".",LOWER(TRIM(J5&amp;""))&lt;&gt;"..",LOWER(TRIM(J5&amp;""))&lt;&gt;"...",LOWER(TRIM(J5&amp;""))&lt;&gt;"?"),AND(SUBSTITUTE(SUBSTITUTE(SUBSTITUTE(SUBSTITUTE(SUBSTITUTE(SUBSTITUTE(LOWER(TRIM(J5&amp;""))," ",""),"/",""),"-",""),".",""),"?",""),"_","")&lt;&gt;"na",SUBSTITUTE(SUBSTITUTE(SUBSTITUTE(SUBSTITUTE(SUBSTITUTE(SUBSTITUTE(LOWER(TRIM(J5&amp;""))," ",""),"/",""),"-",""),".",""),"?",""),"_","")&lt;&gt;"none",SUBSTITUTE(SUBSTITUTE(SUBSTITUTE(SUBSTITUTE(SUBSTITUTE(SUBSTITUTE(LOWER(TRIM(J5&amp;""))," ",""),"/",""),"-",""),".",""),"?",""),"_","")&lt;&gt;"unknown",SUBSTITUTE(SUBSTITUTE(SUBSTITUTE(SUBSTITUTE(SUBSTITUTE(SUBSTITUTE(LOWER(TRIM(J5&amp;""))," ",""),"/",""),"-",""),".",""),"?",""),"_","")&lt;&gt;"tbd",SUBSTITUTE(SUBSTITUTE(SUBSTITUTE(SUBSTITUTE(SUBSTITUTE(SUBSTITUTE(LOWER(TRIM(J5&amp;""))," ",""),"/",""),"-",""),".",""),"?",""),"_","")&lt;&gt;"todo",SUBSTITUTE(SUBSTITUTE(SUBSTITUTE(SUBSTITUTE(SUBSTITUTE(SUBSTITUTE(LOWER(TRIM(J5&amp;""))," ",""),"/",""),"-",""),".",""),"?",""),"_","")&lt;&gt;"placeholder",SUBSTITUTE(SUBSTITUTE(SUBSTITUTE(SUBSTITUTE(SUBSTITUTE(SUBSTITUTE(LOWER(TRIM(J5&amp;""))," ",""),"/",""),"-",""),".",""),"?",""),"_","")&lt;&gt;"test",SUBSTITUTE(SUBSTITUTE(SUBSTITUTE(SUBSTITUTE(SUBSTITUTE(SUBSTITUTE(LOWER(TRIM(J5&amp;""))," ",""),"/",""),"-",""),".",""),"?",""),"_","")&lt;&gt;"xxx",SUBSTITUTE(SUBSTITUTE(SUBSTITUTE(SUBSTITUTE(SUBSTITUTE(SUBSTITUTE(LOWER(TRIM(J5&amp;""))," ",""),"/",""),"-",""),".",""),"?",""),"_","")&lt;&gt;"xx",SUBSTITUTE(SUBSTITUTE(SUBSTITUTE(SUBSTITUTE(SUBSTITUTE(SUBSTITUTE(LOWER(TRIM(J5&amp;""))," ",""),"/",""),"-",""),".",""),"?",""),"_","")&lt;&gt;"x",SUBSTITUTE(SUBSTITUTE(SUBSTITUTE(SUBSTITUTE(SUBSTITUTE(SUBSTITUTE(LOWER(TRIM(J5&amp;""))," ",""),"/",""),"-",""),".",""),"?",""),"_","")&lt;&gt;"abc"),AND(SUBSTITUTE(SUBSTITUTE(SUBSTITUTE(SUBSTITUTE(SUBSTITUTE(SUBSTITUTE(LOWER(TRIM(J5&amp;""))," ",""),"/",""),"-",""),".",""),"?",""),"_","")&lt;&gt;"nana",SUBSTITUTE(SUBSTITUTE(SUBSTITUTE(SUBSTITUTE(SUBSTITUTE(SUBSTITUTE(LOWER(TRIM(J5&amp;""))," ",""),"/",""),"-",""),".",""),"?",""),"_","")&lt;&gt;"nanana",SUBSTITUTE(SUBSTITUTE(SUBSTITUTE(SUBSTITUTE(SUBSTITUTE(SUBSTITUTE(LOWER(TRIM(J5&amp;""))," ",""),"/",""),"-",""),".",""),"?",""),"_","")&lt;&gt;"nonenone",SUBSTITUTE(SUBSTITUTE(SUBSTITUTE(SUBSTITUTE(SUBSTITUTE(SUBSTITUTE(LOWER(TRIM(J5&amp;""))," ",""),"/",""),"-",""),".",""),"?",""),"_","")&lt;&gt;"nonenonenone",SUBSTITUTE(SUBSTITUTE(SUBSTITUTE(SUBSTITUTE(SUBSTITUTE(SUBSTITUTE(LOWER(TRIM(J5&amp;""))," ",""),"/",""),"-",""),".",""),"?",""),"_","")&lt;&gt;"unknownunknown",SUBSTITUTE(SUBSTITUTE(SUBSTITUTE(SUBSTITUTE(SUBSTITUTE(SUBSTITUTE(LOWER(TRIM(J5&amp;""))," ",""),"/",""),"-",""),".",""),"?",""),"_","")&lt;&gt;"unknownunknownunknown",SUBSTITUTE(SUBSTITUTE(SUBSTITUTE(SUBSTITUTE(SUBSTITUTE(SUBSTITUTE(LOWER(TRIM(J5&amp;""))," ",""),"/",""),"-",""),".",""),"?",""),"_","")&lt;&gt;"tbdtbd",SUBSTITUTE(SUBSTITUTE(SUBSTITUTE(SUBSTITUTE(SUBSTITUTE(SUBSTITUTE(LOWER(TRIM(J5&amp;""))," ",""),"/",""),"-",""),".",""),"?",""),"_","")&lt;&gt;"tbdtbdtbd",SUBSTITUTE(SUBSTITUTE(SUBSTITUTE(SUBSTITUTE(SUBSTITUTE(SUBSTITUTE(LOWER(TRIM(J5&amp;""))," ",""),"/",""),"-",""),".",""),"?",""),"_","")&lt;&gt;"todotodo",SUBSTITUTE(SUBSTITUTE(SUBSTITUTE(SUBSTITUTE(SUBSTITUTE(SUBSTITUTE(LOWER(TRIM(J5&amp;""))," ",""),"/",""),"-",""),".",""),"?",""),"_","")&lt;&gt;"todotodotodo",SUBSTITUTE(SUBSTITUTE(SUBSTITUTE(SUBSTITUTE(SUBSTITUTE(SUBSTITUTE(LOWER(TRIM(J5&amp;""))," ",""),"/",""),"-",""),".",""),"?",""),"_","")&lt;&gt;"placeholderplaceholder",SUBSTITUTE(SUBSTITUTE(SUBSTITUTE(SUBSTITUTE(SUBSTITUTE(SUBSTITUTE(LOWER(TRIM(J5&amp;""))," ",""),"/",""),"-",""),".",""),"?",""),"_","")&lt;&gt;"placeholderplaceholderplaceholder",SUBSTITUTE(SUBSTITUTE(SUBSTITUTE(SUBSTITUTE(SUBSTITUTE(SUBSTITUTE(LOWER(TRIM(J5&amp;""))," ",""),"/",""),"-",""),".",""),"?",""),"_","")&lt;&gt;"testtest",SUBSTITUTE(SUBSTITUTE(SUBSTITUTE(SUBSTITUTE(SUBSTITUTE(SUBSTITUTE(LOWER(TRIM(J5&amp;""))," ",""),"/",""),"-",""),".",""),"?",""),"_","")&lt;&gt;"testtesttest",SUBSTITUTE(SUBSTITUTE(SUBSTITUTE(SUBSTITUTE(SUBSTITUTE(SUBSTITUTE(LOWER(TRIM(J5&amp;""))," ",""),"/",""),"-",""),".",""),"?",""),"_","")&lt;&gt;"abcabc",SUBSTITUTE(SUBSTITUTE(SUBSTITUTE(SUBSTITUTE(SUBSTITUTE(SUBSTITUTE(LOWER(TRIM(J5&amp;""))," ",""),"/",""),"-",""),".",""),"?",""),"_","")&lt;&gt;"abcabcabc"),AND(LEN(SUBSTITUTE(SUBSTITUTE(SUBSTITUTE(SUBSTITUTE(SUBSTITUTE(SUBSTITUTE(LOWER(TRIM(J5&amp;""))," ",""),"/",""),"-",""),".",""),"?",""),"_",""))&gt;0,NOT(AND(EXACT(UPPER(LOWER(TRIM(J5&amp;""))),LOWER(LOWER(TRIM(J5&amp;"")))),NOT(OR(IFERROR(FIND("0",LOWER(TRIM(J5&amp;""))),0)&gt;0,IFERROR(FIND("1",LOWER(TRIM(J5&amp;""))),0)&gt;0,IFERROR(FIND("2",LOWER(TRIM(J5&amp;""))),0)&gt;0,IFERROR(FIND("3",LOWER(TRIM(J5&amp;""))),0)&gt;0,IFERROR(FIND("4",LOWER(TRIM(J5&amp;""))),0)&gt;0,IFERROR(FIND("5",LOWER(TRIM(J5&amp;""))),0)&gt;0,IFERROR(FIND("6",LOWER(TRIM(J5&amp;""))),0)&gt;0,IFERROR(FIND("7",LOWER(TRIM(J5&amp;""))),0)&gt;0,IFERROR(FIND("8",LOWER(TRIM(J5&amp;""))),0)&gt;0,IFERROR(FIND("9",LOWER(TRIM(J5&amp;""))),0)&gt;0))))),NOT(AND(LEN(SUBSTITUTE(SUBSTITUTE(SUBSTITUTE(SUBSTITUTE(SUBSTITUTE(SUBSTITUTE(LOWER(TRIM(J5&amp;""))," ",""),"/",""),"-",""),".",""),"?",""),"_",""))&gt;=2,SUBSTITUTE(SUBSTITUTE(SUBSTITUTE(SUBSTITUTE(SUBSTITUTE(SUBSTITUTE(SUBSTITUTE(LOWER(TRIM(J5&amp;""))," ",""),"/",""),"-",""),".",""),"?",""),"_",""),LEFT(SUBSTITUTE(SUBSTITUTE(SUBSTITUTE(SUBSTITUTE(SUBSTITUTE(SUBSTITUTE(LOWER(TRIM(J5&amp;""))," ",""),"/",""),"-",""),".",""),"?",""),"_",""),1),"")=""))),"Yes","No"))</f>
        <v/>
      </c>
      <c r="BI5" s="30" t="str">
        <f t="shared" ref="BI5:BI36" si="18">IF(AND(A5="",B5=""),"",IF(IFERROR(AND(LEN(LOWER(TRIM(H5&amp;"")))&gt;0,LOWER(TRIM(H5&amp;""))&lt;&gt;"n/a",LOWER(TRIM(H5&amp;""))&lt;&gt;"na",LOWER(TRIM(H5&amp;""))&lt;&gt;"none",LOWER(TRIM(H5&amp;""))&lt;&gt;"unknown",LOWER(TRIM(H5&amp;""))&lt;&gt;"tbd",LOWER(TRIM(H5&amp;""))&lt;&gt;"todo",LOWER(TRIM(H5&amp;""))&lt;&gt;"placeholder",LOWER(TRIM(H5&amp;""))&lt;&gt;"test",LOWER(TRIM(H5&amp;""))&lt;&gt;"xxx",LOWER(TRIM(H5&amp;""))&lt;&gt;"xx",LOWER(TRIM(H5&amp;""))&lt;&gt;"x",LOWER(TRIM(H5&amp;""))&lt;&gt;"abc",LOWER(TRIM(H5&amp;""))&lt;&gt;"-",LOWER(TRIM(H5&amp;""))&lt;&gt;"--",LOWER(TRIM(H5&amp;""))&lt;&gt;"---",LOWER(TRIM(H5&amp;""))&lt;&gt;".",LOWER(TRIM(H5&amp;""))&lt;&gt;"..",LOWER(TRIM(H5&amp;""))&lt;&gt;"...",LOWER(TRIM(H5&amp;""))&lt;&gt;"?",LOWER(TRIM(H5&amp;""))&lt;&gt;"nana",LOWER(TRIM(H5&amp;""))&lt;&gt;"nanana",LOWER(TRIM(H5&amp;""))&lt;&gt;"nonenone",LOWER(TRIM(H5&amp;""))&lt;&gt;"nonenonenone",LOWER(TRIM(H5&amp;""))&lt;&gt;"unknownunknown",LOWER(TRIM(H5&amp;""))&lt;&gt;"unknownunknownunknown",LOWER(TRIM(H5&amp;""))&lt;&gt;"tbdtbd",LOWER(TRIM(H5&amp;""))&lt;&gt;"tbdtbdtbd",LOWER(TRIM(H5&amp;""))&lt;&gt;"todotodo",LOWER(TRIM(H5&amp;""))&lt;&gt;"todotodotodo",LOWER(TRIM(H5&amp;""))&lt;&gt;"placeholderplaceholder",LOWER(TRIM(H5&amp;""))&lt;&gt;"placeholderplaceholderplaceholder",LOWER(TRIM(H5&amp;""))&lt;&gt;"testtest",LOWER(TRIM(H5&amp;""))&lt;&gt;"testtesttest",LOWER(TRIM(H5&amp;""))&lt;&gt;"abcabc",LOWER(TRIM(H5&amp;""))&lt;&gt;"abcabcabc",OR(IFERROR(FIND("19",LOWER(TRIM(H5&amp;""))),0)&gt;0,IFERROR(FIND("20",LOWER(TRIM(H5&amp;""))),0)&gt;0,IFERROR(FIND("q1",LOWER(TRIM(H5&amp;""))),0)&gt;0,IFERROR(FIND("q2",LOWER(TRIM(H5&amp;""))),0)&gt;0,IFERROR(FIND("q3",LOWER(TRIM(H5&amp;""))),0)&gt;0,IFERROR(FIND("q4",LOWER(TRIM(H5&amp;""))),0)&gt;0,IFERROR(FIND("jan",LOWER(TRIM(H5&amp;""))),0)&gt;0,IFERROR(FIND("feb",LOWER(TRIM(H5&amp;""))),0)&gt;0,IFERROR(FIND("mar",LOWER(TRIM(H5&amp;""))),0)&gt;0,IFERROR(FIND("apr",LOWER(TRIM(H5&amp;""))),0)&gt;0,IFERROR(FIND("may",LOWER(TRIM(H5&amp;""))),0)&gt;0,IFERROR(FIND("jun",LOWER(TRIM(H5&amp;""))),0)&gt;0,IFERROR(FIND("jul",LOWER(TRIM(H5&amp;""))),0)&gt;0,IFERROR(FIND("aug",LOWER(TRIM(H5&amp;""))),0)&gt;0,IFERROR(FIND("sep",LOWER(TRIM(H5&amp;""))),0)&gt;0,IFERROR(FIND("oct",LOWER(TRIM(H5&amp;""))),0)&gt;0,IFERROR(FIND("nov",LOWER(TRIM(H5&amp;""))),0)&gt;0,IFERROR(FIND("dec",LOWER(TRIM(H5&amp;""))),0)&gt;0,IFERROR(FIND("review window",LOWER(TRIM(H5&amp;""))),0)&gt;0,IFERROR(FIND("review period",LOWER(TRIM(H5&amp;""))),0)&gt;0,IFERROR(FIND("week ending",LOWER(TRIM(H5&amp;""))),0)&gt;0,IFERROR(FIND("month ending",LOWER(TRIM(H5&amp;""))),0)&gt;0,IFERROR(FIND("year ending",LOWER(TRIM(H5&amp;""))),0)&gt;0,IFERROR(FIND("as of ",LOWER(TRIM(H5&amp;""))),0)&gt;0,IFERROR(FIND("between ",LOWER(TRIM(H5&amp;""))),0)&gt;0,IFERROR(FIND("from ",LOWER(TRIM(H5&amp;""))),0)&gt;0,IFERROR(FIND("through ",LOWER(TRIM(H5&amp;""))),0)&gt;0,IFERROR(FIND("until ",LOWER(TRIM(H5&amp;""))),0)&gt;0,IFERROR(FIND("since ",LOWER(TRIM(H5&amp;""))),0)&gt;0,IFERROR(FIND("last 7 days",LOWER(TRIM(H5&amp;""))),0)&gt;0,IFERROR(FIND("last 30 days",LOWER(TRIM(H5&amp;""))),0)&gt;0,IFERROR(FIND("last 90 days",LOWER(TRIM(H5&amp;""))),0)&gt;0)),FALSE),"Yes","No"))</f>
        <v/>
      </c>
      <c r="BJ5" s="30" t="str">
        <f t="shared" ref="BJ5:BJ36" si="19">IF(AND(A5="",B5=""),"",IF(AND(AND(LEN(LOWER(TRIM(G5&amp;"")))&gt;0,AND(LOWER(TRIM(G5&amp;""))&lt;&gt;"n/a",LOWER(TRIM(G5&amp;""))&lt;&gt;"na",LOWER(TRIM(G5&amp;""))&lt;&gt;"none",LOWER(TRIM(G5&amp;""))&lt;&gt;"unknown",LOWER(TRIM(G5&amp;""))&lt;&gt;"tbd",LOWER(TRIM(G5&amp;""))&lt;&gt;"todo",LOWER(TRIM(G5&amp;""))&lt;&gt;"placeholder",LOWER(TRIM(G5&amp;""))&lt;&gt;"test",LOWER(TRIM(G5&amp;""))&lt;&gt;"xxx",LOWER(TRIM(G5&amp;""))&lt;&gt;"xx",LOWER(TRIM(G5&amp;""))&lt;&gt;"x",LOWER(TRIM(G5&amp;""))&lt;&gt;"abc",LOWER(TRIM(G5&amp;""))&lt;&gt;"-",LOWER(TRIM(G5&amp;""))&lt;&gt;"--",LOWER(TRIM(G5&amp;""))&lt;&gt;"---",LOWER(TRIM(G5&amp;""))&lt;&gt;".",LOWER(TRIM(G5&amp;""))&lt;&gt;"..",LOWER(TRIM(G5&amp;""))&lt;&gt;"...",LOWER(TRIM(G5&amp;""))&lt;&gt;"?"),AND(SUBSTITUTE(SUBSTITUTE(SUBSTITUTE(SUBSTITUTE(SUBSTITUTE(SUBSTITUTE(LOWER(TRIM(G5&amp;""))," ",""),"/",""),"-",""),".",""),"?",""),"_","")&lt;&gt;"na",SUBSTITUTE(SUBSTITUTE(SUBSTITUTE(SUBSTITUTE(SUBSTITUTE(SUBSTITUTE(LOWER(TRIM(G5&amp;""))," ",""),"/",""),"-",""),".",""),"?",""),"_","")&lt;&gt;"none",SUBSTITUTE(SUBSTITUTE(SUBSTITUTE(SUBSTITUTE(SUBSTITUTE(SUBSTITUTE(LOWER(TRIM(G5&amp;""))," ",""),"/",""),"-",""),".",""),"?",""),"_","")&lt;&gt;"unknown",SUBSTITUTE(SUBSTITUTE(SUBSTITUTE(SUBSTITUTE(SUBSTITUTE(SUBSTITUTE(LOWER(TRIM(G5&amp;""))," ",""),"/",""),"-",""),".",""),"?",""),"_","")&lt;&gt;"tbd",SUBSTITUTE(SUBSTITUTE(SUBSTITUTE(SUBSTITUTE(SUBSTITUTE(SUBSTITUTE(LOWER(TRIM(G5&amp;""))," ",""),"/",""),"-",""),".",""),"?",""),"_","")&lt;&gt;"todo",SUBSTITUTE(SUBSTITUTE(SUBSTITUTE(SUBSTITUTE(SUBSTITUTE(SUBSTITUTE(LOWER(TRIM(G5&amp;""))," ",""),"/",""),"-",""),".",""),"?",""),"_","")&lt;&gt;"placeholder",SUBSTITUTE(SUBSTITUTE(SUBSTITUTE(SUBSTITUTE(SUBSTITUTE(SUBSTITUTE(LOWER(TRIM(G5&amp;""))," ",""),"/",""),"-",""),".",""),"?",""),"_","")&lt;&gt;"test",SUBSTITUTE(SUBSTITUTE(SUBSTITUTE(SUBSTITUTE(SUBSTITUTE(SUBSTITUTE(LOWER(TRIM(G5&amp;""))," ",""),"/",""),"-",""),".",""),"?",""),"_","")&lt;&gt;"xxx",SUBSTITUTE(SUBSTITUTE(SUBSTITUTE(SUBSTITUTE(SUBSTITUTE(SUBSTITUTE(LOWER(TRIM(G5&amp;""))," ",""),"/",""),"-",""),".",""),"?",""),"_","")&lt;&gt;"xx",SUBSTITUTE(SUBSTITUTE(SUBSTITUTE(SUBSTITUTE(SUBSTITUTE(SUBSTITUTE(LOWER(TRIM(G5&amp;""))," ",""),"/",""),"-",""),".",""),"?",""),"_","")&lt;&gt;"x",SUBSTITUTE(SUBSTITUTE(SUBSTITUTE(SUBSTITUTE(SUBSTITUTE(SUBSTITUTE(LOWER(TRIM(G5&amp;""))," ",""),"/",""),"-",""),".",""),"?",""),"_","")&lt;&gt;"abc"),AND(SUBSTITUTE(SUBSTITUTE(SUBSTITUTE(SUBSTITUTE(SUBSTITUTE(SUBSTITUTE(LOWER(TRIM(G5&amp;""))," ",""),"/",""),"-",""),".",""),"?",""),"_","")&lt;&gt;"nana",SUBSTITUTE(SUBSTITUTE(SUBSTITUTE(SUBSTITUTE(SUBSTITUTE(SUBSTITUTE(LOWER(TRIM(G5&amp;""))," ",""),"/",""),"-",""),".",""),"?",""),"_","")&lt;&gt;"nanana",SUBSTITUTE(SUBSTITUTE(SUBSTITUTE(SUBSTITUTE(SUBSTITUTE(SUBSTITUTE(LOWER(TRIM(G5&amp;""))," ",""),"/",""),"-",""),".",""),"?",""),"_","")&lt;&gt;"nonenone",SUBSTITUTE(SUBSTITUTE(SUBSTITUTE(SUBSTITUTE(SUBSTITUTE(SUBSTITUTE(LOWER(TRIM(G5&amp;""))," ",""),"/",""),"-",""),".",""),"?",""),"_","")&lt;&gt;"nonenonenone",SUBSTITUTE(SUBSTITUTE(SUBSTITUTE(SUBSTITUTE(SUBSTITUTE(SUBSTITUTE(LOWER(TRIM(G5&amp;""))," ",""),"/",""),"-",""),".",""),"?",""),"_","")&lt;&gt;"unknownunknown",SUBSTITUTE(SUBSTITUTE(SUBSTITUTE(SUBSTITUTE(SUBSTITUTE(SUBSTITUTE(LOWER(TRIM(G5&amp;""))," ",""),"/",""),"-",""),".",""),"?",""),"_","")&lt;&gt;"unknownunknownunknown",SUBSTITUTE(SUBSTITUTE(SUBSTITUTE(SUBSTITUTE(SUBSTITUTE(SUBSTITUTE(LOWER(TRIM(G5&amp;""))," ",""),"/",""),"-",""),".",""),"?",""),"_","")&lt;&gt;"tbdtbd",SUBSTITUTE(SUBSTITUTE(SUBSTITUTE(SUBSTITUTE(SUBSTITUTE(SUBSTITUTE(LOWER(TRIM(G5&amp;""))," ",""),"/",""),"-",""),".",""),"?",""),"_","")&lt;&gt;"tbdtbdtbd",SUBSTITUTE(SUBSTITUTE(SUBSTITUTE(SUBSTITUTE(SUBSTITUTE(SUBSTITUTE(LOWER(TRIM(G5&amp;""))," ",""),"/",""),"-",""),".",""),"?",""),"_","")&lt;&gt;"todotodo",SUBSTITUTE(SUBSTITUTE(SUBSTITUTE(SUBSTITUTE(SUBSTITUTE(SUBSTITUTE(LOWER(TRIM(G5&amp;""))," ",""),"/",""),"-",""),".",""),"?",""),"_","")&lt;&gt;"todotodotodo",SUBSTITUTE(SUBSTITUTE(SUBSTITUTE(SUBSTITUTE(SUBSTITUTE(SUBSTITUTE(LOWER(TRIM(G5&amp;""))," ",""),"/",""),"-",""),".",""),"?",""),"_","")&lt;&gt;"placeholderplaceholder",SUBSTITUTE(SUBSTITUTE(SUBSTITUTE(SUBSTITUTE(SUBSTITUTE(SUBSTITUTE(LOWER(TRIM(G5&amp;""))," ",""),"/",""),"-",""),".",""),"?",""),"_","")&lt;&gt;"placeholderplaceholderplaceholder",SUBSTITUTE(SUBSTITUTE(SUBSTITUTE(SUBSTITUTE(SUBSTITUTE(SUBSTITUTE(LOWER(TRIM(G5&amp;""))," ",""),"/",""),"-",""),".",""),"?",""),"_","")&lt;&gt;"testtest",SUBSTITUTE(SUBSTITUTE(SUBSTITUTE(SUBSTITUTE(SUBSTITUTE(SUBSTITUTE(LOWER(TRIM(G5&amp;""))," ",""),"/",""),"-",""),".",""),"?",""),"_","")&lt;&gt;"testtesttest",SUBSTITUTE(SUBSTITUTE(SUBSTITUTE(SUBSTITUTE(SUBSTITUTE(SUBSTITUTE(LOWER(TRIM(G5&amp;""))," ",""),"/",""),"-",""),".",""),"?",""),"_","")&lt;&gt;"abcabc",SUBSTITUTE(SUBSTITUTE(SUBSTITUTE(SUBSTITUTE(SUBSTITUTE(SUBSTITUTE(LOWER(TRIM(G5&amp;""))," ",""),"/",""),"-",""),".",""),"?",""),"_","")&lt;&gt;"abcabcabc"),AND(LEN(SUBSTITUTE(SUBSTITUTE(SUBSTITUTE(SUBSTITUTE(SUBSTITUTE(SUBSTITUTE(LOWER(TRIM(G5&amp;""))," ",""),"/",""),"-",""),".",""),"?",""),"_",""))&gt;0,NOT(AND(EXACT(UPPER(LOWER(TRIM(G5&amp;""))),LOWER(LOWER(TRIM(G5&amp;"")))),NOT(OR(IFERROR(FIND("0",LOWER(TRIM(G5&amp;""))),0)&gt;0,IFERROR(FIND("1",LOWER(TRIM(G5&amp;""))),0)&gt;0,IFERROR(FIND("2",LOWER(TRIM(G5&amp;""))),0)&gt;0,IFERROR(FIND("3",LOWER(TRIM(G5&amp;""))),0)&gt;0,IFERROR(FIND("4",LOWER(TRIM(G5&amp;""))),0)&gt;0,IFERROR(FIND("5",LOWER(TRIM(G5&amp;""))),0)&gt;0,IFERROR(FIND("6",LOWER(TRIM(G5&amp;""))),0)&gt;0,IFERROR(FIND("7",LOWER(TRIM(G5&amp;""))),0)&gt;0,IFERROR(FIND("8",LOWER(TRIM(G5&amp;""))),0)&gt;0,IFERROR(FIND("9",LOWER(TRIM(G5&amp;""))),0)&gt;0))))),NOT(AND(LEN(SUBSTITUTE(SUBSTITUTE(SUBSTITUTE(SUBSTITUTE(SUBSTITUTE(SUBSTITUTE(LOWER(TRIM(G5&amp;""))," ",""),"/",""),"-",""),".",""),"?",""),"_",""))&gt;=2,SUBSTITUTE(SUBSTITUTE(SUBSTITUTE(SUBSTITUTE(SUBSTITUTE(SUBSTITUTE(SUBSTITUTE(LOWER(TRIM(G5&amp;""))," ",""),"/",""),"-",""),".",""),"?",""),"_",""),LEFT(SUBSTITUTE(SUBSTITUTE(SUBSTITUTE(SUBSTITUTE(SUBSTITUTE(SUBSTITUTE(LOWER(TRIM(G5&amp;""))," ",""),"/",""),"-",""),".",""),"?",""),"_",""),1),"")=""))),OR(LEN(TRIM(G5))-LEN(SUBSTITUTE(TRIM(G5)," ",""))&gt;=1,IFERROR(FIND(",",G5),0)&gt;0,IFERROR(FIND("/",G5),0)&gt;0,IFERROR(FIND(";",G5),0)&gt;0)),"Yes","No"))</f>
        <v/>
      </c>
      <c r="BK5" s="30" t="str">
        <f t="shared" ref="BK5:BK36" si="20">IF(AND(A5="",B5=""),"",IF(AND(AND(LEN(LOWER(TRIM(I5&amp;"")))&gt;0,AND(LOWER(TRIM(I5&amp;""))&lt;&gt;"n/a",LOWER(TRIM(I5&amp;""))&lt;&gt;"na",LOWER(TRIM(I5&amp;""))&lt;&gt;"none",LOWER(TRIM(I5&amp;""))&lt;&gt;"unknown",LOWER(TRIM(I5&amp;""))&lt;&gt;"tbd",LOWER(TRIM(I5&amp;""))&lt;&gt;"todo",LOWER(TRIM(I5&amp;""))&lt;&gt;"placeholder",LOWER(TRIM(I5&amp;""))&lt;&gt;"test",LOWER(TRIM(I5&amp;""))&lt;&gt;"xxx",LOWER(TRIM(I5&amp;""))&lt;&gt;"xx",LOWER(TRIM(I5&amp;""))&lt;&gt;"x",LOWER(TRIM(I5&amp;""))&lt;&gt;"abc",LOWER(TRIM(I5&amp;""))&lt;&gt;"-",LOWER(TRIM(I5&amp;""))&lt;&gt;"--",LOWER(TRIM(I5&amp;""))&lt;&gt;"---",LOWER(TRIM(I5&amp;""))&lt;&gt;".",LOWER(TRIM(I5&amp;""))&lt;&gt;"..",LOWER(TRIM(I5&amp;""))&lt;&gt;"...",LOWER(TRIM(I5&amp;""))&lt;&gt;"?"),AND(SUBSTITUTE(SUBSTITUTE(SUBSTITUTE(SUBSTITUTE(SUBSTITUTE(SUBSTITUTE(LOWER(TRIM(I5&amp;""))," ",""),"/",""),"-",""),".",""),"?",""),"_","")&lt;&gt;"na",SUBSTITUTE(SUBSTITUTE(SUBSTITUTE(SUBSTITUTE(SUBSTITUTE(SUBSTITUTE(LOWER(TRIM(I5&amp;""))," ",""),"/",""),"-",""),".",""),"?",""),"_","")&lt;&gt;"none",SUBSTITUTE(SUBSTITUTE(SUBSTITUTE(SUBSTITUTE(SUBSTITUTE(SUBSTITUTE(LOWER(TRIM(I5&amp;""))," ",""),"/",""),"-",""),".",""),"?",""),"_","")&lt;&gt;"unknown",SUBSTITUTE(SUBSTITUTE(SUBSTITUTE(SUBSTITUTE(SUBSTITUTE(SUBSTITUTE(LOWER(TRIM(I5&amp;""))," ",""),"/",""),"-",""),".",""),"?",""),"_","")&lt;&gt;"tbd",SUBSTITUTE(SUBSTITUTE(SUBSTITUTE(SUBSTITUTE(SUBSTITUTE(SUBSTITUTE(LOWER(TRIM(I5&amp;""))," ",""),"/",""),"-",""),".",""),"?",""),"_","")&lt;&gt;"todo",SUBSTITUTE(SUBSTITUTE(SUBSTITUTE(SUBSTITUTE(SUBSTITUTE(SUBSTITUTE(LOWER(TRIM(I5&amp;""))," ",""),"/",""),"-",""),".",""),"?",""),"_","")&lt;&gt;"placeholder",SUBSTITUTE(SUBSTITUTE(SUBSTITUTE(SUBSTITUTE(SUBSTITUTE(SUBSTITUTE(LOWER(TRIM(I5&amp;""))," ",""),"/",""),"-",""),".",""),"?",""),"_","")&lt;&gt;"test",SUBSTITUTE(SUBSTITUTE(SUBSTITUTE(SUBSTITUTE(SUBSTITUTE(SUBSTITUTE(LOWER(TRIM(I5&amp;""))," ",""),"/",""),"-",""),".",""),"?",""),"_","")&lt;&gt;"xxx",SUBSTITUTE(SUBSTITUTE(SUBSTITUTE(SUBSTITUTE(SUBSTITUTE(SUBSTITUTE(LOWER(TRIM(I5&amp;""))," ",""),"/",""),"-",""),".",""),"?",""),"_","")&lt;&gt;"xx",SUBSTITUTE(SUBSTITUTE(SUBSTITUTE(SUBSTITUTE(SUBSTITUTE(SUBSTITUTE(LOWER(TRIM(I5&amp;""))," ",""),"/",""),"-",""),".",""),"?",""),"_","")&lt;&gt;"x",SUBSTITUTE(SUBSTITUTE(SUBSTITUTE(SUBSTITUTE(SUBSTITUTE(SUBSTITUTE(LOWER(TRIM(I5&amp;""))," ",""),"/",""),"-",""),".",""),"?",""),"_","")&lt;&gt;"abc"),AND(SUBSTITUTE(SUBSTITUTE(SUBSTITUTE(SUBSTITUTE(SUBSTITUTE(SUBSTITUTE(LOWER(TRIM(I5&amp;""))," ",""),"/",""),"-",""),".",""),"?",""),"_","")&lt;&gt;"nana",SUBSTITUTE(SUBSTITUTE(SUBSTITUTE(SUBSTITUTE(SUBSTITUTE(SUBSTITUTE(LOWER(TRIM(I5&amp;""))," ",""),"/",""),"-",""),".",""),"?",""),"_","")&lt;&gt;"nanana",SUBSTITUTE(SUBSTITUTE(SUBSTITUTE(SUBSTITUTE(SUBSTITUTE(SUBSTITUTE(LOWER(TRIM(I5&amp;""))," ",""),"/",""),"-",""),".",""),"?",""),"_","")&lt;&gt;"nonenone",SUBSTITUTE(SUBSTITUTE(SUBSTITUTE(SUBSTITUTE(SUBSTITUTE(SUBSTITUTE(LOWER(TRIM(I5&amp;""))," ",""),"/",""),"-",""),".",""),"?",""),"_","")&lt;&gt;"nonenonenone",SUBSTITUTE(SUBSTITUTE(SUBSTITUTE(SUBSTITUTE(SUBSTITUTE(SUBSTITUTE(LOWER(TRIM(I5&amp;""))," ",""),"/",""),"-",""),".",""),"?",""),"_","")&lt;&gt;"unknownunknown",SUBSTITUTE(SUBSTITUTE(SUBSTITUTE(SUBSTITUTE(SUBSTITUTE(SUBSTITUTE(LOWER(TRIM(I5&amp;""))," ",""),"/",""),"-",""),".",""),"?",""),"_","")&lt;&gt;"unknownunknownunknown",SUBSTITUTE(SUBSTITUTE(SUBSTITUTE(SUBSTITUTE(SUBSTITUTE(SUBSTITUTE(LOWER(TRIM(I5&amp;""))," ",""),"/",""),"-",""),".",""),"?",""),"_","")&lt;&gt;"tbdtbd",SUBSTITUTE(SUBSTITUTE(SUBSTITUTE(SUBSTITUTE(SUBSTITUTE(SUBSTITUTE(LOWER(TRIM(I5&amp;""))," ",""),"/",""),"-",""),".",""),"?",""),"_","")&lt;&gt;"tbdtbdtbd",SUBSTITUTE(SUBSTITUTE(SUBSTITUTE(SUBSTITUTE(SUBSTITUTE(SUBSTITUTE(LOWER(TRIM(I5&amp;""))," ",""),"/",""),"-",""),".",""),"?",""),"_","")&lt;&gt;"todotodo",SUBSTITUTE(SUBSTITUTE(SUBSTITUTE(SUBSTITUTE(SUBSTITUTE(SUBSTITUTE(LOWER(TRIM(I5&amp;""))," ",""),"/",""),"-",""),".",""),"?",""),"_","")&lt;&gt;"todotodotodo",SUBSTITUTE(SUBSTITUTE(SUBSTITUTE(SUBSTITUTE(SUBSTITUTE(SUBSTITUTE(LOWER(TRIM(I5&amp;""))," ",""),"/",""),"-",""),".",""),"?",""),"_","")&lt;&gt;"placeholderplaceholder",SUBSTITUTE(SUBSTITUTE(SUBSTITUTE(SUBSTITUTE(SUBSTITUTE(SUBSTITUTE(LOWER(TRIM(I5&amp;""))," ",""),"/",""),"-",""),".",""),"?",""),"_","")&lt;&gt;"placeholderplaceholderplaceholder",SUBSTITUTE(SUBSTITUTE(SUBSTITUTE(SUBSTITUTE(SUBSTITUTE(SUBSTITUTE(LOWER(TRIM(I5&amp;""))," ",""),"/",""),"-",""),".",""),"?",""),"_","")&lt;&gt;"testtest",SUBSTITUTE(SUBSTITUTE(SUBSTITUTE(SUBSTITUTE(SUBSTITUTE(SUBSTITUTE(LOWER(TRIM(I5&amp;""))," ",""),"/",""),"-",""),".",""),"?",""),"_","")&lt;&gt;"testtesttest",SUBSTITUTE(SUBSTITUTE(SUBSTITUTE(SUBSTITUTE(SUBSTITUTE(SUBSTITUTE(LOWER(TRIM(I5&amp;""))," ",""),"/",""),"-",""),".",""),"?",""),"_","")&lt;&gt;"abcabc",SUBSTITUTE(SUBSTITUTE(SUBSTITUTE(SUBSTITUTE(SUBSTITUTE(SUBSTITUTE(LOWER(TRIM(I5&amp;""))," ",""),"/",""),"-",""),".",""),"?",""),"_","")&lt;&gt;"abcabcabc"),AND(LEN(SUBSTITUTE(SUBSTITUTE(SUBSTITUTE(SUBSTITUTE(SUBSTITUTE(SUBSTITUTE(LOWER(TRIM(I5&amp;""))," ",""),"/",""),"-",""),".",""),"?",""),"_",""))&gt;0,NOT(AND(EXACT(UPPER(LOWER(TRIM(I5&amp;""))),LOWER(LOWER(TRIM(I5&amp;"")))),NOT(OR(IFERROR(FIND("0",LOWER(TRIM(I5&amp;""))),0)&gt;0,IFERROR(FIND("1",LOWER(TRIM(I5&amp;""))),0)&gt;0,IFERROR(FIND("2",LOWER(TRIM(I5&amp;""))),0)&gt;0,IFERROR(FIND("3",LOWER(TRIM(I5&amp;""))),0)&gt;0,IFERROR(FIND("4",LOWER(TRIM(I5&amp;""))),0)&gt;0,IFERROR(FIND("5",LOWER(TRIM(I5&amp;""))),0)&gt;0,IFERROR(FIND("6",LOWER(TRIM(I5&amp;""))),0)&gt;0,IFERROR(FIND("7",LOWER(TRIM(I5&amp;""))),0)&gt;0,IFERROR(FIND("8",LOWER(TRIM(I5&amp;""))),0)&gt;0,IFERROR(FIND("9",LOWER(TRIM(I5&amp;""))),0)&gt;0))))),NOT(AND(LEN(SUBSTITUTE(SUBSTITUTE(SUBSTITUTE(SUBSTITUTE(SUBSTITUTE(SUBSTITUTE(LOWER(TRIM(I5&amp;""))," ",""),"/",""),"-",""),".",""),"?",""),"_",""))&gt;=2,SUBSTITUTE(SUBSTITUTE(SUBSTITUTE(SUBSTITUTE(SUBSTITUTE(SUBSTITUTE(SUBSTITUTE(LOWER(TRIM(I5&amp;""))," ",""),"/",""),"-",""),".",""),"?",""),"_",""),LEFT(SUBSTITUTE(SUBSTITUTE(SUBSTITUTE(SUBSTITUTE(SUBSTITUTE(SUBSTITUTE(LOWER(TRIM(I5&amp;""))," ",""),"/",""),"-",""),".",""),"?",""),"_",""),1),"")=""))),OR(IFERROR(FIND("inspect",LOWER(TRIM(I5))),0)&gt;0,IFERROR(FIND("inspection",LOWER(TRIM(I5))),0)&gt;0,IFERROR(FIND("review",LOWER(TRIM(I5))),0)&gt;0,IFERROR(FIND("measurement",LOWER(TRIM(I5))),0)&gt;0,IFERROR(FIND("measure",LOWER(TRIM(I5))),0)&gt;0,IFERROR(FIND("crawl",LOWER(TRIM(I5))),0)&gt;0,IFERROR(FIND("audit",LOWER(TRIM(I5))),0)&gt;0,IFERROR(FIND("survey",LOWER(TRIM(I5))),0)&gt;0,IFERROR(FIND("interview",LOWER(TRIM(I5))),0)&gt;0,IFERROR(FIND("capture",LOWER(TRIM(I5))),0)&gt;0,IFERROR(FIND("screenshot",LOWER(TRIM(I5))),0)&gt;0,IFERROR(FIND("query",LOWER(TRIM(I5))),0)&gt;0,IFERROR(FIND("test",LOWER(TRIM(I5))),0)&gt;0,IFERROR(FIND("analysis",LOWER(TRIM(I5))),0)&gt;0,IFERROR(FIND("browser",LOWER(TRIM(I5))),0)&gt;0,IFERROR(FIND("observation",LOWER(TRIM(I5))),0)&gt;0,IFERROR(FIND("log",LOWER(TRIM(I5))),0)&gt;0,IFERROR(FIND("record",LOWER(TRIM(I5))),0)&gt;0,IFERROR(FIND("monitor",LOWER(TRIM(I5))),0)&gt;0,IFERROR(FIND("experiment",LOWER(TRIM(I5))),0)&gt;0,IFERROR(FIND("comparison",LOWER(TRIM(I5))),0)&gt;0)),"Yes","No"))</f>
        <v/>
      </c>
      <c r="BL5" s="30" t="str">
        <f t="shared" ref="BL5:BL36" si="21">IF(AND(A5="",B5=""),"",IF(AND(LEN(LOWER(TRIM(F5&amp;"")))&gt;0,AND(LOWER(TRIM(F5&amp;""))&lt;&gt;"n/a",LOWER(TRIM(F5&amp;""))&lt;&gt;"na",LOWER(TRIM(F5&amp;""))&lt;&gt;"none",LOWER(TRIM(F5&amp;""))&lt;&gt;"unknown",LOWER(TRIM(F5&amp;""))&lt;&gt;"tbd",LOWER(TRIM(F5&amp;""))&lt;&gt;"todo",LOWER(TRIM(F5&amp;""))&lt;&gt;"placeholder",LOWER(TRIM(F5&amp;""))&lt;&gt;"test",LOWER(TRIM(F5&amp;""))&lt;&gt;"xxx",LOWER(TRIM(F5&amp;""))&lt;&gt;"xx",LOWER(TRIM(F5&amp;""))&lt;&gt;"x",LOWER(TRIM(F5&amp;""))&lt;&gt;"abc",LOWER(TRIM(F5&amp;""))&lt;&gt;"-",LOWER(TRIM(F5&amp;""))&lt;&gt;"--",LOWER(TRIM(F5&amp;""))&lt;&gt;"---",LOWER(TRIM(F5&amp;""))&lt;&gt;".",LOWER(TRIM(F5&amp;""))&lt;&gt;"..",LOWER(TRIM(F5&amp;""))&lt;&gt;"...",LOWER(TRIM(F5&amp;""))&lt;&gt;"?"),AND(SUBSTITUTE(SUBSTITUTE(SUBSTITUTE(SUBSTITUTE(SUBSTITUTE(SUBSTITUTE(LOWER(TRIM(F5&amp;""))," ",""),"/",""),"-",""),".",""),"?",""),"_","")&lt;&gt;"na",SUBSTITUTE(SUBSTITUTE(SUBSTITUTE(SUBSTITUTE(SUBSTITUTE(SUBSTITUTE(LOWER(TRIM(F5&amp;""))," ",""),"/",""),"-",""),".",""),"?",""),"_","")&lt;&gt;"none",SUBSTITUTE(SUBSTITUTE(SUBSTITUTE(SUBSTITUTE(SUBSTITUTE(SUBSTITUTE(LOWER(TRIM(F5&amp;""))," ",""),"/",""),"-",""),".",""),"?",""),"_","")&lt;&gt;"unknown",SUBSTITUTE(SUBSTITUTE(SUBSTITUTE(SUBSTITUTE(SUBSTITUTE(SUBSTITUTE(LOWER(TRIM(F5&amp;""))," ",""),"/",""),"-",""),".",""),"?",""),"_","")&lt;&gt;"tbd",SUBSTITUTE(SUBSTITUTE(SUBSTITUTE(SUBSTITUTE(SUBSTITUTE(SUBSTITUTE(LOWER(TRIM(F5&amp;""))," ",""),"/",""),"-",""),".",""),"?",""),"_","")&lt;&gt;"todo",SUBSTITUTE(SUBSTITUTE(SUBSTITUTE(SUBSTITUTE(SUBSTITUTE(SUBSTITUTE(LOWER(TRIM(F5&amp;""))," ",""),"/",""),"-",""),".",""),"?",""),"_","")&lt;&gt;"placeholder",SUBSTITUTE(SUBSTITUTE(SUBSTITUTE(SUBSTITUTE(SUBSTITUTE(SUBSTITUTE(LOWER(TRIM(F5&amp;""))," ",""),"/",""),"-",""),".",""),"?",""),"_","")&lt;&gt;"test",SUBSTITUTE(SUBSTITUTE(SUBSTITUTE(SUBSTITUTE(SUBSTITUTE(SUBSTITUTE(LOWER(TRIM(F5&amp;""))," ",""),"/",""),"-",""),".",""),"?",""),"_","")&lt;&gt;"xxx",SUBSTITUTE(SUBSTITUTE(SUBSTITUTE(SUBSTITUTE(SUBSTITUTE(SUBSTITUTE(LOWER(TRIM(F5&amp;""))," ",""),"/",""),"-",""),".",""),"?",""),"_","")&lt;&gt;"xx",SUBSTITUTE(SUBSTITUTE(SUBSTITUTE(SUBSTITUTE(SUBSTITUTE(SUBSTITUTE(LOWER(TRIM(F5&amp;""))," ",""),"/",""),"-",""),".",""),"?",""),"_","")&lt;&gt;"x",SUBSTITUTE(SUBSTITUTE(SUBSTITUTE(SUBSTITUTE(SUBSTITUTE(SUBSTITUTE(LOWER(TRIM(F5&amp;""))," ",""),"/",""),"-",""),".",""),"?",""),"_","")&lt;&gt;"abc"),AND(SUBSTITUTE(SUBSTITUTE(SUBSTITUTE(SUBSTITUTE(SUBSTITUTE(SUBSTITUTE(LOWER(TRIM(F5&amp;""))," ",""),"/",""),"-",""),".",""),"?",""),"_","")&lt;&gt;"nana",SUBSTITUTE(SUBSTITUTE(SUBSTITUTE(SUBSTITUTE(SUBSTITUTE(SUBSTITUTE(LOWER(TRIM(F5&amp;""))," ",""),"/",""),"-",""),".",""),"?",""),"_","")&lt;&gt;"nanana",SUBSTITUTE(SUBSTITUTE(SUBSTITUTE(SUBSTITUTE(SUBSTITUTE(SUBSTITUTE(LOWER(TRIM(F5&amp;""))," ",""),"/",""),"-",""),".",""),"?",""),"_","")&lt;&gt;"nonenone",SUBSTITUTE(SUBSTITUTE(SUBSTITUTE(SUBSTITUTE(SUBSTITUTE(SUBSTITUTE(LOWER(TRIM(F5&amp;""))," ",""),"/",""),"-",""),".",""),"?",""),"_","")&lt;&gt;"nonenonenone",SUBSTITUTE(SUBSTITUTE(SUBSTITUTE(SUBSTITUTE(SUBSTITUTE(SUBSTITUTE(LOWER(TRIM(F5&amp;""))," ",""),"/",""),"-",""),".",""),"?",""),"_","")&lt;&gt;"unknownunknown",SUBSTITUTE(SUBSTITUTE(SUBSTITUTE(SUBSTITUTE(SUBSTITUTE(SUBSTITUTE(LOWER(TRIM(F5&amp;""))," ",""),"/",""),"-",""),".",""),"?",""),"_","")&lt;&gt;"unknownunknownunknown",SUBSTITUTE(SUBSTITUTE(SUBSTITUTE(SUBSTITUTE(SUBSTITUTE(SUBSTITUTE(LOWER(TRIM(F5&amp;""))," ",""),"/",""),"-",""),".",""),"?",""),"_","")&lt;&gt;"tbdtbd",SUBSTITUTE(SUBSTITUTE(SUBSTITUTE(SUBSTITUTE(SUBSTITUTE(SUBSTITUTE(LOWER(TRIM(F5&amp;""))," ",""),"/",""),"-",""),".",""),"?",""),"_","")&lt;&gt;"tbdtbdtbd",SUBSTITUTE(SUBSTITUTE(SUBSTITUTE(SUBSTITUTE(SUBSTITUTE(SUBSTITUTE(LOWER(TRIM(F5&amp;""))," ",""),"/",""),"-",""),".",""),"?",""),"_","")&lt;&gt;"todotodo",SUBSTITUTE(SUBSTITUTE(SUBSTITUTE(SUBSTITUTE(SUBSTITUTE(SUBSTITUTE(LOWER(TRIM(F5&amp;""))," ",""),"/",""),"-",""),".",""),"?",""),"_","")&lt;&gt;"todotodotodo",SUBSTITUTE(SUBSTITUTE(SUBSTITUTE(SUBSTITUTE(SUBSTITUTE(SUBSTITUTE(LOWER(TRIM(F5&amp;""))," ",""),"/",""),"-",""),".",""),"?",""),"_","")&lt;&gt;"placeholderplaceholder",SUBSTITUTE(SUBSTITUTE(SUBSTITUTE(SUBSTITUTE(SUBSTITUTE(SUBSTITUTE(LOWER(TRIM(F5&amp;""))," ",""),"/",""),"-",""),".",""),"?",""),"_","")&lt;&gt;"placeholderplaceholderplaceholder",SUBSTITUTE(SUBSTITUTE(SUBSTITUTE(SUBSTITUTE(SUBSTITUTE(SUBSTITUTE(LOWER(TRIM(F5&amp;""))," ",""),"/",""),"-",""),".",""),"?",""),"_","")&lt;&gt;"testtest",SUBSTITUTE(SUBSTITUTE(SUBSTITUTE(SUBSTITUTE(SUBSTITUTE(SUBSTITUTE(LOWER(TRIM(F5&amp;""))," ",""),"/",""),"-",""),".",""),"?",""),"_","")&lt;&gt;"testtesttest",SUBSTITUTE(SUBSTITUTE(SUBSTITUTE(SUBSTITUTE(SUBSTITUTE(SUBSTITUTE(LOWER(TRIM(F5&amp;""))," ",""),"/",""),"-",""),".",""),"?",""),"_","")&lt;&gt;"abcabc",SUBSTITUTE(SUBSTITUTE(SUBSTITUTE(SUBSTITUTE(SUBSTITUTE(SUBSTITUTE(LOWER(TRIM(F5&amp;""))," ",""),"/",""),"-",""),".",""),"?",""),"_","")&lt;&gt;"abcabcabc"),AND(LEN(SUBSTITUTE(SUBSTITUTE(SUBSTITUTE(SUBSTITUTE(SUBSTITUTE(SUBSTITUTE(LOWER(TRIM(F5&amp;""))," ",""),"/",""),"-",""),".",""),"?",""),"_",""))&gt;0,NOT(AND(EXACT(UPPER(LOWER(TRIM(F5&amp;""))),LOWER(LOWER(TRIM(F5&amp;"")))),NOT(OR(IFERROR(FIND("0",LOWER(TRIM(F5&amp;""))),0)&gt;0,IFERROR(FIND("1",LOWER(TRIM(F5&amp;""))),0)&gt;0,IFERROR(FIND("2",LOWER(TRIM(F5&amp;""))),0)&gt;0,IFERROR(FIND("3",LOWER(TRIM(F5&amp;""))),0)&gt;0,IFERROR(FIND("4",LOWER(TRIM(F5&amp;""))),0)&gt;0,IFERROR(FIND("5",LOWER(TRIM(F5&amp;""))),0)&gt;0,IFERROR(FIND("6",LOWER(TRIM(F5&amp;""))),0)&gt;0,IFERROR(FIND("7",LOWER(TRIM(F5&amp;""))),0)&gt;0,IFERROR(FIND("8",LOWER(TRIM(F5&amp;""))),0)&gt;0,IFERROR(FIND("9",LOWER(TRIM(F5&amp;""))),0)&gt;0))))),NOT(AND(LEN(SUBSTITUTE(SUBSTITUTE(SUBSTITUTE(SUBSTITUTE(SUBSTITUTE(SUBSTITUTE(LOWER(TRIM(F5&amp;""))," ",""),"/",""),"-",""),".",""),"?",""),"_",""))&gt;=2,SUBSTITUTE(SUBSTITUTE(SUBSTITUTE(SUBSTITUTE(SUBSTITUTE(SUBSTITUTE(SUBSTITUTE(LOWER(TRIM(F5&amp;""))," ",""),"/",""),"-",""),".",""),"?",""),"_",""),LEFT(SUBSTITUTE(SUBSTITUTE(SUBSTITUTE(SUBSTITUTE(SUBSTITUTE(SUBSTITUTE(LOWER(TRIM(F5&amp;""))," ",""),"/",""),"-",""),".",""),"?",""),"_",""),1),"")=""))),"Yes","No"))</f>
        <v/>
      </c>
      <c r="BM5" s="30" t="str">
        <f t="shared" ref="BM5:BM36" si="22">IF(AND(A5="",B5=""),"",IF(AND(LEN(LOWER(TRIM(N5&amp;"")))&gt;0,AND(LOWER(TRIM(N5&amp;""))&lt;&gt;"n/a",LOWER(TRIM(N5&amp;""))&lt;&gt;"na",LOWER(TRIM(N5&amp;""))&lt;&gt;"none",LOWER(TRIM(N5&amp;""))&lt;&gt;"unknown",LOWER(TRIM(N5&amp;""))&lt;&gt;"tbd",LOWER(TRIM(N5&amp;""))&lt;&gt;"todo",LOWER(TRIM(N5&amp;""))&lt;&gt;"placeholder",LOWER(TRIM(N5&amp;""))&lt;&gt;"test",LOWER(TRIM(N5&amp;""))&lt;&gt;"xxx",LOWER(TRIM(N5&amp;""))&lt;&gt;"xx",LOWER(TRIM(N5&amp;""))&lt;&gt;"x",LOWER(TRIM(N5&amp;""))&lt;&gt;"abc",LOWER(TRIM(N5&amp;""))&lt;&gt;"-",LOWER(TRIM(N5&amp;""))&lt;&gt;"--",LOWER(TRIM(N5&amp;""))&lt;&gt;"---",LOWER(TRIM(N5&amp;""))&lt;&gt;".",LOWER(TRIM(N5&amp;""))&lt;&gt;"..",LOWER(TRIM(N5&amp;""))&lt;&gt;"...",LOWER(TRIM(N5&amp;""))&lt;&gt;"?"),AND(SUBSTITUTE(SUBSTITUTE(SUBSTITUTE(SUBSTITUTE(SUBSTITUTE(SUBSTITUTE(LOWER(TRIM(N5&amp;""))," ",""),"/",""),"-",""),".",""),"?",""),"_","")&lt;&gt;"na",SUBSTITUTE(SUBSTITUTE(SUBSTITUTE(SUBSTITUTE(SUBSTITUTE(SUBSTITUTE(LOWER(TRIM(N5&amp;""))," ",""),"/",""),"-",""),".",""),"?",""),"_","")&lt;&gt;"none",SUBSTITUTE(SUBSTITUTE(SUBSTITUTE(SUBSTITUTE(SUBSTITUTE(SUBSTITUTE(LOWER(TRIM(N5&amp;""))," ",""),"/",""),"-",""),".",""),"?",""),"_","")&lt;&gt;"unknown",SUBSTITUTE(SUBSTITUTE(SUBSTITUTE(SUBSTITUTE(SUBSTITUTE(SUBSTITUTE(LOWER(TRIM(N5&amp;""))," ",""),"/",""),"-",""),".",""),"?",""),"_","")&lt;&gt;"tbd",SUBSTITUTE(SUBSTITUTE(SUBSTITUTE(SUBSTITUTE(SUBSTITUTE(SUBSTITUTE(LOWER(TRIM(N5&amp;""))," ",""),"/",""),"-",""),".",""),"?",""),"_","")&lt;&gt;"todo",SUBSTITUTE(SUBSTITUTE(SUBSTITUTE(SUBSTITUTE(SUBSTITUTE(SUBSTITUTE(LOWER(TRIM(N5&amp;""))," ",""),"/",""),"-",""),".",""),"?",""),"_","")&lt;&gt;"placeholder",SUBSTITUTE(SUBSTITUTE(SUBSTITUTE(SUBSTITUTE(SUBSTITUTE(SUBSTITUTE(LOWER(TRIM(N5&amp;""))," ",""),"/",""),"-",""),".",""),"?",""),"_","")&lt;&gt;"test",SUBSTITUTE(SUBSTITUTE(SUBSTITUTE(SUBSTITUTE(SUBSTITUTE(SUBSTITUTE(LOWER(TRIM(N5&amp;""))," ",""),"/",""),"-",""),".",""),"?",""),"_","")&lt;&gt;"xxx",SUBSTITUTE(SUBSTITUTE(SUBSTITUTE(SUBSTITUTE(SUBSTITUTE(SUBSTITUTE(LOWER(TRIM(N5&amp;""))," ",""),"/",""),"-",""),".",""),"?",""),"_","")&lt;&gt;"xx",SUBSTITUTE(SUBSTITUTE(SUBSTITUTE(SUBSTITUTE(SUBSTITUTE(SUBSTITUTE(LOWER(TRIM(N5&amp;""))," ",""),"/",""),"-",""),".",""),"?",""),"_","")&lt;&gt;"x",SUBSTITUTE(SUBSTITUTE(SUBSTITUTE(SUBSTITUTE(SUBSTITUTE(SUBSTITUTE(LOWER(TRIM(N5&amp;""))," ",""),"/",""),"-",""),".",""),"?",""),"_","")&lt;&gt;"abc"),AND(SUBSTITUTE(SUBSTITUTE(SUBSTITUTE(SUBSTITUTE(SUBSTITUTE(SUBSTITUTE(LOWER(TRIM(N5&amp;""))," ",""),"/",""),"-",""),".",""),"?",""),"_","")&lt;&gt;"nana",SUBSTITUTE(SUBSTITUTE(SUBSTITUTE(SUBSTITUTE(SUBSTITUTE(SUBSTITUTE(LOWER(TRIM(N5&amp;""))," ",""),"/",""),"-",""),".",""),"?",""),"_","")&lt;&gt;"nanana",SUBSTITUTE(SUBSTITUTE(SUBSTITUTE(SUBSTITUTE(SUBSTITUTE(SUBSTITUTE(LOWER(TRIM(N5&amp;""))," ",""),"/",""),"-",""),".",""),"?",""),"_","")&lt;&gt;"nonenone",SUBSTITUTE(SUBSTITUTE(SUBSTITUTE(SUBSTITUTE(SUBSTITUTE(SUBSTITUTE(LOWER(TRIM(N5&amp;""))," ",""),"/",""),"-",""),".",""),"?",""),"_","")&lt;&gt;"nonenonenone",SUBSTITUTE(SUBSTITUTE(SUBSTITUTE(SUBSTITUTE(SUBSTITUTE(SUBSTITUTE(LOWER(TRIM(N5&amp;""))," ",""),"/",""),"-",""),".",""),"?",""),"_","")&lt;&gt;"unknownunknown",SUBSTITUTE(SUBSTITUTE(SUBSTITUTE(SUBSTITUTE(SUBSTITUTE(SUBSTITUTE(LOWER(TRIM(N5&amp;""))," ",""),"/",""),"-",""),".",""),"?",""),"_","")&lt;&gt;"unknownunknownunknown",SUBSTITUTE(SUBSTITUTE(SUBSTITUTE(SUBSTITUTE(SUBSTITUTE(SUBSTITUTE(LOWER(TRIM(N5&amp;""))," ",""),"/",""),"-",""),".",""),"?",""),"_","")&lt;&gt;"tbdtbd",SUBSTITUTE(SUBSTITUTE(SUBSTITUTE(SUBSTITUTE(SUBSTITUTE(SUBSTITUTE(LOWER(TRIM(N5&amp;""))," ",""),"/",""),"-",""),".",""),"?",""),"_","")&lt;&gt;"tbdtbdtbd",SUBSTITUTE(SUBSTITUTE(SUBSTITUTE(SUBSTITUTE(SUBSTITUTE(SUBSTITUTE(LOWER(TRIM(N5&amp;""))," ",""),"/",""),"-",""),".",""),"?",""),"_","")&lt;&gt;"todotodo",SUBSTITUTE(SUBSTITUTE(SUBSTITUTE(SUBSTITUTE(SUBSTITUTE(SUBSTITUTE(LOWER(TRIM(N5&amp;""))," ",""),"/",""),"-",""),".",""),"?",""),"_","")&lt;&gt;"todotodotodo",SUBSTITUTE(SUBSTITUTE(SUBSTITUTE(SUBSTITUTE(SUBSTITUTE(SUBSTITUTE(LOWER(TRIM(N5&amp;""))," ",""),"/",""),"-",""),".",""),"?",""),"_","")&lt;&gt;"placeholderplaceholder",SUBSTITUTE(SUBSTITUTE(SUBSTITUTE(SUBSTITUTE(SUBSTITUTE(SUBSTITUTE(LOWER(TRIM(N5&amp;""))," ",""),"/",""),"-",""),".",""),"?",""),"_","")&lt;&gt;"placeholderplaceholderplaceholder",SUBSTITUTE(SUBSTITUTE(SUBSTITUTE(SUBSTITUTE(SUBSTITUTE(SUBSTITUTE(LOWER(TRIM(N5&amp;""))," ",""),"/",""),"-",""),".",""),"?",""),"_","")&lt;&gt;"testtest",SUBSTITUTE(SUBSTITUTE(SUBSTITUTE(SUBSTITUTE(SUBSTITUTE(SUBSTITUTE(LOWER(TRIM(N5&amp;""))," ",""),"/",""),"-",""),".",""),"?",""),"_","")&lt;&gt;"testtesttest",SUBSTITUTE(SUBSTITUTE(SUBSTITUTE(SUBSTITUTE(SUBSTITUTE(SUBSTITUTE(LOWER(TRIM(N5&amp;""))," ",""),"/",""),"-",""),".",""),"?",""),"_","")&lt;&gt;"abcabc",SUBSTITUTE(SUBSTITUTE(SUBSTITUTE(SUBSTITUTE(SUBSTITUTE(SUBSTITUTE(LOWER(TRIM(N5&amp;""))," ",""),"/",""),"-",""),".",""),"?",""),"_","")&lt;&gt;"abcabcabc"),AND(LEN(SUBSTITUTE(SUBSTITUTE(SUBSTITUTE(SUBSTITUTE(SUBSTITUTE(SUBSTITUTE(LOWER(TRIM(N5&amp;""))," ",""),"/",""),"-",""),".",""),"?",""),"_",""))&gt;0,NOT(AND(EXACT(UPPER(LOWER(TRIM(N5&amp;""))),LOWER(LOWER(TRIM(N5&amp;"")))),NOT(OR(IFERROR(FIND("0",LOWER(TRIM(N5&amp;""))),0)&gt;0,IFERROR(FIND("1",LOWER(TRIM(N5&amp;""))),0)&gt;0,IFERROR(FIND("2",LOWER(TRIM(N5&amp;""))),0)&gt;0,IFERROR(FIND("3",LOWER(TRIM(N5&amp;""))),0)&gt;0,IFERROR(FIND("4",LOWER(TRIM(N5&amp;""))),0)&gt;0,IFERROR(FIND("5",LOWER(TRIM(N5&amp;""))),0)&gt;0,IFERROR(FIND("6",LOWER(TRIM(N5&amp;""))),0)&gt;0,IFERROR(FIND("7",LOWER(TRIM(N5&amp;""))),0)&gt;0,IFERROR(FIND("8",LOWER(TRIM(N5&amp;""))),0)&gt;0,IFERROR(FIND("9",LOWER(TRIM(N5&amp;""))),0)&gt;0))))),NOT(AND(LEN(SUBSTITUTE(SUBSTITUTE(SUBSTITUTE(SUBSTITUTE(SUBSTITUTE(SUBSTITUTE(LOWER(TRIM(N5&amp;""))," ",""),"/",""),"-",""),".",""),"?",""),"_",""))&gt;=2,SUBSTITUTE(SUBSTITUTE(SUBSTITUTE(SUBSTITUTE(SUBSTITUTE(SUBSTITUTE(SUBSTITUTE(LOWER(TRIM(N5&amp;""))," ",""),"/",""),"-",""),".",""),"?",""),"_",""),LEFT(SUBSTITUTE(SUBSTITUTE(SUBSTITUTE(SUBSTITUTE(SUBSTITUTE(SUBSTITUTE(LOWER(TRIM(N5&amp;""))," ",""),"/",""),"-",""),".",""),"?",""),"_",""),1),"")=""))),"Yes","No"))</f>
        <v/>
      </c>
      <c r="BN5" s="30" t="str">
        <f t="shared" ref="BN5:BN36" si="23">IF(AND(A5="",B5=""),"",IF(AND(AND(LEN(LOWER(TRIM(O5&amp;"")))&gt;0,AND(LOWER(TRIM(O5&amp;""))&lt;&gt;"n/a",LOWER(TRIM(O5&amp;""))&lt;&gt;"na",LOWER(TRIM(O5&amp;""))&lt;&gt;"none",LOWER(TRIM(O5&amp;""))&lt;&gt;"unknown",LOWER(TRIM(O5&amp;""))&lt;&gt;"tbd",LOWER(TRIM(O5&amp;""))&lt;&gt;"todo",LOWER(TRIM(O5&amp;""))&lt;&gt;"placeholder",LOWER(TRIM(O5&amp;""))&lt;&gt;"test",LOWER(TRIM(O5&amp;""))&lt;&gt;"xxx",LOWER(TRIM(O5&amp;""))&lt;&gt;"xx",LOWER(TRIM(O5&amp;""))&lt;&gt;"x",LOWER(TRIM(O5&amp;""))&lt;&gt;"abc",LOWER(TRIM(O5&amp;""))&lt;&gt;"-",LOWER(TRIM(O5&amp;""))&lt;&gt;"--",LOWER(TRIM(O5&amp;""))&lt;&gt;"---",LOWER(TRIM(O5&amp;""))&lt;&gt;".",LOWER(TRIM(O5&amp;""))&lt;&gt;"..",LOWER(TRIM(O5&amp;""))&lt;&gt;"...",LOWER(TRIM(O5&amp;""))&lt;&gt;"?"),AND(SUBSTITUTE(SUBSTITUTE(SUBSTITUTE(SUBSTITUTE(SUBSTITUTE(SUBSTITUTE(LOWER(TRIM(O5&amp;""))," ",""),"/",""),"-",""),".",""),"?",""),"_","")&lt;&gt;"na",SUBSTITUTE(SUBSTITUTE(SUBSTITUTE(SUBSTITUTE(SUBSTITUTE(SUBSTITUTE(LOWER(TRIM(O5&amp;""))," ",""),"/",""),"-",""),".",""),"?",""),"_","")&lt;&gt;"none",SUBSTITUTE(SUBSTITUTE(SUBSTITUTE(SUBSTITUTE(SUBSTITUTE(SUBSTITUTE(LOWER(TRIM(O5&amp;""))," ",""),"/",""),"-",""),".",""),"?",""),"_","")&lt;&gt;"unknown",SUBSTITUTE(SUBSTITUTE(SUBSTITUTE(SUBSTITUTE(SUBSTITUTE(SUBSTITUTE(LOWER(TRIM(O5&amp;""))," ",""),"/",""),"-",""),".",""),"?",""),"_","")&lt;&gt;"tbd",SUBSTITUTE(SUBSTITUTE(SUBSTITUTE(SUBSTITUTE(SUBSTITUTE(SUBSTITUTE(LOWER(TRIM(O5&amp;""))," ",""),"/",""),"-",""),".",""),"?",""),"_","")&lt;&gt;"todo",SUBSTITUTE(SUBSTITUTE(SUBSTITUTE(SUBSTITUTE(SUBSTITUTE(SUBSTITUTE(LOWER(TRIM(O5&amp;""))," ",""),"/",""),"-",""),".",""),"?",""),"_","")&lt;&gt;"placeholder",SUBSTITUTE(SUBSTITUTE(SUBSTITUTE(SUBSTITUTE(SUBSTITUTE(SUBSTITUTE(LOWER(TRIM(O5&amp;""))," ",""),"/",""),"-",""),".",""),"?",""),"_","")&lt;&gt;"test",SUBSTITUTE(SUBSTITUTE(SUBSTITUTE(SUBSTITUTE(SUBSTITUTE(SUBSTITUTE(LOWER(TRIM(O5&amp;""))," ",""),"/",""),"-",""),".",""),"?",""),"_","")&lt;&gt;"xxx",SUBSTITUTE(SUBSTITUTE(SUBSTITUTE(SUBSTITUTE(SUBSTITUTE(SUBSTITUTE(LOWER(TRIM(O5&amp;""))," ",""),"/",""),"-",""),".",""),"?",""),"_","")&lt;&gt;"xx",SUBSTITUTE(SUBSTITUTE(SUBSTITUTE(SUBSTITUTE(SUBSTITUTE(SUBSTITUTE(LOWER(TRIM(O5&amp;""))," ",""),"/",""),"-",""),".",""),"?",""),"_","")&lt;&gt;"x",SUBSTITUTE(SUBSTITUTE(SUBSTITUTE(SUBSTITUTE(SUBSTITUTE(SUBSTITUTE(LOWER(TRIM(O5&amp;""))," ",""),"/",""),"-",""),".",""),"?",""),"_","")&lt;&gt;"abc"),AND(SUBSTITUTE(SUBSTITUTE(SUBSTITUTE(SUBSTITUTE(SUBSTITUTE(SUBSTITUTE(LOWER(TRIM(O5&amp;""))," ",""),"/",""),"-",""),".",""),"?",""),"_","")&lt;&gt;"nana",SUBSTITUTE(SUBSTITUTE(SUBSTITUTE(SUBSTITUTE(SUBSTITUTE(SUBSTITUTE(LOWER(TRIM(O5&amp;""))," ",""),"/",""),"-",""),".",""),"?",""),"_","")&lt;&gt;"nanana",SUBSTITUTE(SUBSTITUTE(SUBSTITUTE(SUBSTITUTE(SUBSTITUTE(SUBSTITUTE(LOWER(TRIM(O5&amp;""))," ",""),"/",""),"-",""),".",""),"?",""),"_","")&lt;&gt;"nonenone",SUBSTITUTE(SUBSTITUTE(SUBSTITUTE(SUBSTITUTE(SUBSTITUTE(SUBSTITUTE(LOWER(TRIM(O5&amp;""))," ",""),"/",""),"-",""),".",""),"?",""),"_","")&lt;&gt;"nonenonenone",SUBSTITUTE(SUBSTITUTE(SUBSTITUTE(SUBSTITUTE(SUBSTITUTE(SUBSTITUTE(LOWER(TRIM(O5&amp;""))," ",""),"/",""),"-",""),".",""),"?",""),"_","")&lt;&gt;"unknownunknown",SUBSTITUTE(SUBSTITUTE(SUBSTITUTE(SUBSTITUTE(SUBSTITUTE(SUBSTITUTE(LOWER(TRIM(O5&amp;""))," ",""),"/",""),"-",""),".",""),"?",""),"_","")&lt;&gt;"unknownunknownunknown",SUBSTITUTE(SUBSTITUTE(SUBSTITUTE(SUBSTITUTE(SUBSTITUTE(SUBSTITUTE(LOWER(TRIM(O5&amp;""))," ",""),"/",""),"-",""),".",""),"?",""),"_","")&lt;&gt;"tbdtbd",SUBSTITUTE(SUBSTITUTE(SUBSTITUTE(SUBSTITUTE(SUBSTITUTE(SUBSTITUTE(LOWER(TRIM(O5&amp;""))," ",""),"/",""),"-",""),".",""),"?",""),"_","")&lt;&gt;"tbdtbdtbd",SUBSTITUTE(SUBSTITUTE(SUBSTITUTE(SUBSTITUTE(SUBSTITUTE(SUBSTITUTE(LOWER(TRIM(O5&amp;""))," ",""),"/",""),"-",""),".",""),"?",""),"_","")&lt;&gt;"todotodo",SUBSTITUTE(SUBSTITUTE(SUBSTITUTE(SUBSTITUTE(SUBSTITUTE(SUBSTITUTE(LOWER(TRIM(O5&amp;""))," ",""),"/",""),"-",""),".",""),"?",""),"_","")&lt;&gt;"todotodotodo",SUBSTITUTE(SUBSTITUTE(SUBSTITUTE(SUBSTITUTE(SUBSTITUTE(SUBSTITUTE(LOWER(TRIM(O5&amp;""))," ",""),"/",""),"-",""),".",""),"?",""),"_","")&lt;&gt;"placeholderplaceholder",SUBSTITUTE(SUBSTITUTE(SUBSTITUTE(SUBSTITUTE(SUBSTITUTE(SUBSTITUTE(LOWER(TRIM(O5&amp;""))," ",""),"/",""),"-",""),".",""),"?",""),"_","")&lt;&gt;"placeholderplaceholderplaceholder",SUBSTITUTE(SUBSTITUTE(SUBSTITUTE(SUBSTITUTE(SUBSTITUTE(SUBSTITUTE(LOWER(TRIM(O5&amp;""))," ",""),"/",""),"-",""),".",""),"?",""),"_","")&lt;&gt;"testtest",SUBSTITUTE(SUBSTITUTE(SUBSTITUTE(SUBSTITUTE(SUBSTITUTE(SUBSTITUTE(LOWER(TRIM(O5&amp;""))," ",""),"/",""),"-",""),".",""),"?",""),"_","")&lt;&gt;"testtesttest",SUBSTITUTE(SUBSTITUTE(SUBSTITUTE(SUBSTITUTE(SUBSTITUTE(SUBSTITUTE(LOWER(TRIM(O5&amp;""))," ",""),"/",""),"-",""),".",""),"?",""),"_","")&lt;&gt;"abcabc",SUBSTITUTE(SUBSTITUTE(SUBSTITUTE(SUBSTITUTE(SUBSTITUTE(SUBSTITUTE(LOWER(TRIM(O5&amp;""))," ",""),"/",""),"-",""),".",""),"?",""),"_","")&lt;&gt;"abcabcabc"),AND(LEN(SUBSTITUTE(SUBSTITUTE(SUBSTITUTE(SUBSTITUTE(SUBSTITUTE(SUBSTITUTE(LOWER(TRIM(O5&amp;""))," ",""),"/",""),"-",""),".",""),"?",""),"_",""))&gt;0,NOT(AND(EXACT(UPPER(LOWER(TRIM(O5&amp;""))),LOWER(LOWER(TRIM(O5&amp;"")))),NOT(OR(IFERROR(FIND("0",LOWER(TRIM(O5&amp;""))),0)&gt;0,IFERROR(FIND("1",LOWER(TRIM(O5&amp;""))),0)&gt;0,IFERROR(FIND("2",LOWER(TRIM(O5&amp;""))),0)&gt;0,IFERROR(FIND("3",LOWER(TRIM(O5&amp;""))),0)&gt;0,IFERROR(FIND("4",LOWER(TRIM(O5&amp;""))),0)&gt;0,IFERROR(FIND("5",LOWER(TRIM(O5&amp;""))),0)&gt;0,IFERROR(FIND("6",LOWER(TRIM(O5&amp;""))),0)&gt;0,IFERROR(FIND("7",LOWER(TRIM(O5&amp;""))),0)&gt;0,IFERROR(FIND("8",LOWER(TRIM(O5&amp;""))),0)&gt;0,IFERROR(FIND("9",LOWER(TRIM(O5&amp;""))),0)&gt;0))))),NOT(AND(LEN(SUBSTITUTE(SUBSTITUTE(SUBSTITUTE(SUBSTITUTE(SUBSTITUTE(SUBSTITUTE(LOWER(TRIM(O5&amp;""))," ",""),"/",""),"-",""),".",""),"?",""),"_",""))&gt;=2,SUBSTITUTE(SUBSTITUTE(SUBSTITUTE(SUBSTITUTE(SUBSTITUTE(SUBSTITUTE(SUBSTITUTE(LOWER(TRIM(O5&amp;""))," ",""),"/",""),"-",""),".",""),"?",""),"_",""),LEFT(SUBSTITUTE(SUBSTITUTE(SUBSTITUTE(SUBSTITUTE(SUBSTITUTE(SUBSTITUTE(LOWER(TRIM(O5&amp;""))," ",""),"/",""),"-",""),".",""),"?",""),"_",""),1),"")=""))),LEN(TRIM(O5))&gt;=6,OR(LEN(TRIM(O5))-LEN(SUBSTITUTE(TRIM(O5)," ",""))&gt;=1,IFERROR(FIND("0",O5),0)&gt;0,IFERROR(FIND("1",O5),0)&gt;0,IFERROR(FIND("2",O5),0)&gt;0,IFERROR(FIND("3",O5),0)&gt;0,IFERROR(FIND("4",O5),0)&gt;0,IFERROR(FIND("5",O5),0)&gt;0,IFERROR(FIND("6",O5),0)&gt;0,IFERROR(FIND("7",O5),0)&gt;0,IFERROR(FIND("8",O5),0)&gt;0,IFERROR(FIND("9",O5),0)&gt;0)),"Yes","No"))</f>
        <v/>
      </c>
      <c r="BO5" s="30" t="str">
        <f t="shared" ref="BO5:BO36" si="24">IF(AND(A5="",B5=""),"",IF(AND(AND(LEN(LOWER(TRIM(P5&amp;"")))&gt;0,AND(LOWER(TRIM(P5&amp;""))&lt;&gt;"n/a",LOWER(TRIM(P5&amp;""))&lt;&gt;"na",LOWER(TRIM(P5&amp;""))&lt;&gt;"none",LOWER(TRIM(P5&amp;""))&lt;&gt;"unknown",LOWER(TRIM(P5&amp;""))&lt;&gt;"tbd",LOWER(TRIM(P5&amp;""))&lt;&gt;"todo",LOWER(TRIM(P5&amp;""))&lt;&gt;"placeholder",LOWER(TRIM(P5&amp;""))&lt;&gt;"test",LOWER(TRIM(P5&amp;""))&lt;&gt;"xxx",LOWER(TRIM(P5&amp;""))&lt;&gt;"xx",LOWER(TRIM(P5&amp;""))&lt;&gt;"x",LOWER(TRIM(P5&amp;""))&lt;&gt;"abc",LOWER(TRIM(P5&amp;""))&lt;&gt;"-",LOWER(TRIM(P5&amp;""))&lt;&gt;"--",LOWER(TRIM(P5&amp;""))&lt;&gt;"---",LOWER(TRIM(P5&amp;""))&lt;&gt;".",LOWER(TRIM(P5&amp;""))&lt;&gt;"..",LOWER(TRIM(P5&amp;""))&lt;&gt;"...",LOWER(TRIM(P5&amp;""))&lt;&gt;"?"),AND(SUBSTITUTE(SUBSTITUTE(SUBSTITUTE(SUBSTITUTE(SUBSTITUTE(SUBSTITUTE(LOWER(TRIM(P5&amp;""))," ",""),"/",""),"-",""),".",""),"?",""),"_","")&lt;&gt;"na",SUBSTITUTE(SUBSTITUTE(SUBSTITUTE(SUBSTITUTE(SUBSTITUTE(SUBSTITUTE(LOWER(TRIM(P5&amp;""))," ",""),"/",""),"-",""),".",""),"?",""),"_","")&lt;&gt;"none",SUBSTITUTE(SUBSTITUTE(SUBSTITUTE(SUBSTITUTE(SUBSTITUTE(SUBSTITUTE(LOWER(TRIM(P5&amp;""))," ",""),"/",""),"-",""),".",""),"?",""),"_","")&lt;&gt;"unknown",SUBSTITUTE(SUBSTITUTE(SUBSTITUTE(SUBSTITUTE(SUBSTITUTE(SUBSTITUTE(LOWER(TRIM(P5&amp;""))," ",""),"/",""),"-",""),".",""),"?",""),"_","")&lt;&gt;"tbd",SUBSTITUTE(SUBSTITUTE(SUBSTITUTE(SUBSTITUTE(SUBSTITUTE(SUBSTITUTE(LOWER(TRIM(P5&amp;""))," ",""),"/",""),"-",""),".",""),"?",""),"_","")&lt;&gt;"todo",SUBSTITUTE(SUBSTITUTE(SUBSTITUTE(SUBSTITUTE(SUBSTITUTE(SUBSTITUTE(LOWER(TRIM(P5&amp;""))," ",""),"/",""),"-",""),".",""),"?",""),"_","")&lt;&gt;"placeholder",SUBSTITUTE(SUBSTITUTE(SUBSTITUTE(SUBSTITUTE(SUBSTITUTE(SUBSTITUTE(LOWER(TRIM(P5&amp;""))," ",""),"/",""),"-",""),".",""),"?",""),"_","")&lt;&gt;"test",SUBSTITUTE(SUBSTITUTE(SUBSTITUTE(SUBSTITUTE(SUBSTITUTE(SUBSTITUTE(LOWER(TRIM(P5&amp;""))," ",""),"/",""),"-",""),".",""),"?",""),"_","")&lt;&gt;"xxx",SUBSTITUTE(SUBSTITUTE(SUBSTITUTE(SUBSTITUTE(SUBSTITUTE(SUBSTITUTE(LOWER(TRIM(P5&amp;""))," ",""),"/",""),"-",""),".",""),"?",""),"_","")&lt;&gt;"xx",SUBSTITUTE(SUBSTITUTE(SUBSTITUTE(SUBSTITUTE(SUBSTITUTE(SUBSTITUTE(LOWER(TRIM(P5&amp;""))," ",""),"/",""),"-",""),".",""),"?",""),"_","")&lt;&gt;"x",SUBSTITUTE(SUBSTITUTE(SUBSTITUTE(SUBSTITUTE(SUBSTITUTE(SUBSTITUTE(LOWER(TRIM(P5&amp;""))," ",""),"/",""),"-",""),".",""),"?",""),"_","")&lt;&gt;"abc"),AND(SUBSTITUTE(SUBSTITUTE(SUBSTITUTE(SUBSTITUTE(SUBSTITUTE(SUBSTITUTE(LOWER(TRIM(P5&amp;""))," ",""),"/",""),"-",""),".",""),"?",""),"_","")&lt;&gt;"nana",SUBSTITUTE(SUBSTITUTE(SUBSTITUTE(SUBSTITUTE(SUBSTITUTE(SUBSTITUTE(LOWER(TRIM(P5&amp;""))," ",""),"/",""),"-",""),".",""),"?",""),"_","")&lt;&gt;"nanana",SUBSTITUTE(SUBSTITUTE(SUBSTITUTE(SUBSTITUTE(SUBSTITUTE(SUBSTITUTE(LOWER(TRIM(P5&amp;""))," ",""),"/",""),"-",""),".",""),"?",""),"_","")&lt;&gt;"nonenone",SUBSTITUTE(SUBSTITUTE(SUBSTITUTE(SUBSTITUTE(SUBSTITUTE(SUBSTITUTE(LOWER(TRIM(P5&amp;""))," ",""),"/",""),"-",""),".",""),"?",""),"_","")&lt;&gt;"nonenonenone",SUBSTITUTE(SUBSTITUTE(SUBSTITUTE(SUBSTITUTE(SUBSTITUTE(SUBSTITUTE(LOWER(TRIM(P5&amp;""))," ",""),"/",""),"-",""),".",""),"?",""),"_","")&lt;&gt;"unknownunknown",SUBSTITUTE(SUBSTITUTE(SUBSTITUTE(SUBSTITUTE(SUBSTITUTE(SUBSTITUTE(LOWER(TRIM(P5&amp;""))," ",""),"/",""),"-",""),".",""),"?",""),"_","")&lt;&gt;"unknownunknownunknown",SUBSTITUTE(SUBSTITUTE(SUBSTITUTE(SUBSTITUTE(SUBSTITUTE(SUBSTITUTE(LOWER(TRIM(P5&amp;""))," ",""),"/",""),"-",""),".",""),"?",""),"_","")&lt;&gt;"tbdtbd",SUBSTITUTE(SUBSTITUTE(SUBSTITUTE(SUBSTITUTE(SUBSTITUTE(SUBSTITUTE(LOWER(TRIM(P5&amp;""))," ",""),"/",""),"-",""),".",""),"?",""),"_","")&lt;&gt;"tbdtbdtbd",SUBSTITUTE(SUBSTITUTE(SUBSTITUTE(SUBSTITUTE(SUBSTITUTE(SUBSTITUTE(LOWER(TRIM(P5&amp;""))," ",""),"/",""),"-",""),".",""),"?",""),"_","")&lt;&gt;"todotodo",SUBSTITUTE(SUBSTITUTE(SUBSTITUTE(SUBSTITUTE(SUBSTITUTE(SUBSTITUTE(LOWER(TRIM(P5&amp;""))," ",""),"/",""),"-",""),".",""),"?",""),"_","")&lt;&gt;"todotodotodo",SUBSTITUTE(SUBSTITUTE(SUBSTITUTE(SUBSTITUTE(SUBSTITUTE(SUBSTITUTE(LOWER(TRIM(P5&amp;""))," ",""),"/",""),"-",""),".",""),"?",""),"_","")&lt;&gt;"placeholderplaceholder",SUBSTITUTE(SUBSTITUTE(SUBSTITUTE(SUBSTITUTE(SUBSTITUTE(SUBSTITUTE(LOWER(TRIM(P5&amp;""))," ",""),"/",""),"-",""),".",""),"?",""),"_","")&lt;&gt;"placeholderplaceholderplaceholder",SUBSTITUTE(SUBSTITUTE(SUBSTITUTE(SUBSTITUTE(SUBSTITUTE(SUBSTITUTE(LOWER(TRIM(P5&amp;""))," ",""),"/",""),"-",""),".",""),"?",""),"_","")&lt;&gt;"testtest",SUBSTITUTE(SUBSTITUTE(SUBSTITUTE(SUBSTITUTE(SUBSTITUTE(SUBSTITUTE(LOWER(TRIM(P5&amp;""))," ",""),"/",""),"-",""),".",""),"?",""),"_","")&lt;&gt;"testtesttest",SUBSTITUTE(SUBSTITUTE(SUBSTITUTE(SUBSTITUTE(SUBSTITUTE(SUBSTITUTE(LOWER(TRIM(P5&amp;""))," ",""),"/",""),"-",""),".",""),"?",""),"_","")&lt;&gt;"abcabc",SUBSTITUTE(SUBSTITUTE(SUBSTITUTE(SUBSTITUTE(SUBSTITUTE(SUBSTITUTE(LOWER(TRIM(P5&amp;""))," ",""),"/",""),"-",""),".",""),"?",""),"_","")&lt;&gt;"abcabcabc"),AND(LEN(SUBSTITUTE(SUBSTITUTE(SUBSTITUTE(SUBSTITUTE(SUBSTITUTE(SUBSTITUTE(LOWER(TRIM(P5&amp;""))," ",""),"/",""),"-",""),".",""),"?",""),"_",""))&gt;0,NOT(AND(EXACT(UPPER(LOWER(TRIM(P5&amp;""))),LOWER(LOWER(TRIM(P5&amp;"")))),NOT(OR(IFERROR(FIND("0",LOWER(TRIM(P5&amp;""))),0)&gt;0,IFERROR(FIND("1",LOWER(TRIM(P5&amp;""))),0)&gt;0,IFERROR(FIND("2",LOWER(TRIM(P5&amp;""))),0)&gt;0,IFERROR(FIND("3",LOWER(TRIM(P5&amp;""))),0)&gt;0,IFERROR(FIND("4",LOWER(TRIM(P5&amp;""))),0)&gt;0,IFERROR(FIND("5",LOWER(TRIM(P5&amp;""))),0)&gt;0,IFERROR(FIND("6",LOWER(TRIM(P5&amp;""))),0)&gt;0,IFERROR(FIND("7",LOWER(TRIM(P5&amp;""))),0)&gt;0,IFERROR(FIND("8",LOWER(TRIM(P5&amp;""))),0)&gt;0,IFERROR(FIND("9",LOWER(TRIM(P5&amp;""))),0)&gt;0))))),NOT(AND(LEN(SUBSTITUTE(SUBSTITUTE(SUBSTITUTE(SUBSTITUTE(SUBSTITUTE(SUBSTITUTE(LOWER(TRIM(P5&amp;""))," ",""),"/",""),"-",""),".",""),"?",""),"_",""))&gt;=2,SUBSTITUTE(SUBSTITUTE(SUBSTITUTE(SUBSTITUTE(SUBSTITUTE(SUBSTITUTE(SUBSTITUTE(LOWER(TRIM(P5&amp;""))," ",""),"/",""),"-",""),".",""),"?",""),"_",""),LEFT(SUBSTITUTE(SUBSTITUTE(SUBSTITUTE(SUBSTITUTE(SUBSTITUTE(SUBSTITUTE(LOWER(TRIM(P5&amp;""))," ",""),"/",""),"-",""),".",""),"?",""),"_",""),1),"")=""))),SUBSTITUTE(SUBSTITUTE(SUBSTITUTE(SUBSTITUTE(SUBSTITUTE(SUBSTITUTE(LOWER(TRIM(P5&amp;""))," ",""),"/",""),"-",""),".",""),"?",""),"_","")&lt;&gt;SUBSTITUTE(SUBSTITUTE(SUBSTITUTE(SUBSTITUTE(SUBSTITUTE(SUBSTITUTE(LOWER(TRIM(B5&amp;""))," ",""),"/",""),"-",""),".",""),"?",""),"_",""),LEN(TRIM(P5))-LEN(SUBSTITUTE(TRIM(P5)," ",""))&gt;=3,OR(IFERROR(FIND("because",LOWER(TRIM(P5))),0)&gt;0,IFERROR(FIND("indicate",LOWER(TRIM(P5))),0)&gt;0,IFERROR(FIND("suggest",LOWER(TRIM(P5))),0)&gt;0,IFERROR(FIND("therefore",LOWER(TRIM(P5))),0)&gt;0,IFERROR(FIND("support",LOWER(TRIM(P5))),0)&gt;0,IFERROR(FIND("imply",LOWER(TRIM(P5))),0)&gt;0,IFERROR(FIND("given",LOWER(TRIM(P5))),0)&gt;0,IFERROR(FIND("based",LOWER(TRIM(P5))),0)&gt;0,IFERROR(FIND("consistent",LOWER(TRIM(P5))),0)&gt;0,IFERROR(FIND("combined",LOWER(TRIM(P5))),0)&gt;0,IFERROR(FIND("pattern",LOWER(TRIM(P5))),0)&gt;0,IFERROR(FIND("relationship",LOWER(TRIM(P5))),0)&gt;0,IFERROR(FIND("so that",LOWER(TRIM(P5))),0)&gt;0,IFERROR(FIND("which means",LOWER(TRIM(P5))),0)&gt;0,IFERROR(FIND("as a result",LOWER(TRIM(P5))),0)&gt;0)),"Yes","No"))</f>
        <v/>
      </c>
      <c r="BP5" s="30" t="str">
        <f t="shared" ref="BP5:BP36" si="25">IF(AND(A5="",B5=""),"",IF(AND(AND(LEN(LOWER(TRIM(Q5&amp;"")))&gt;0,AND(LOWER(TRIM(Q5&amp;""))&lt;&gt;"n/a",LOWER(TRIM(Q5&amp;""))&lt;&gt;"na",LOWER(TRIM(Q5&amp;""))&lt;&gt;"none",LOWER(TRIM(Q5&amp;""))&lt;&gt;"unknown",LOWER(TRIM(Q5&amp;""))&lt;&gt;"tbd",LOWER(TRIM(Q5&amp;""))&lt;&gt;"todo",LOWER(TRIM(Q5&amp;""))&lt;&gt;"placeholder",LOWER(TRIM(Q5&amp;""))&lt;&gt;"test",LOWER(TRIM(Q5&amp;""))&lt;&gt;"xxx",LOWER(TRIM(Q5&amp;""))&lt;&gt;"xx",LOWER(TRIM(Q5&amp;""))&lt;&gt;"x",LOWER(TRIM(Q5&amp;""))&lt;&gt;"abc",LOWER(TRIM(Q5&amp;""))&lt;&gt;"-",LOWER(TRIM(Q5&amp;""))&lt;&gt;"--",LOWER(TRIM(Q5&amp;""))&lt;&gt;"---",LOWER(TRIM(Q5&amp;""))&lt;&gt;".",LOWER(TRIM(Q5&amp;""))&lt;&gt;"..",LOWER(TRIM(Q5&amp;""))&lt;&gt;"...",LOWER(TRIM(Q5&amp;""))&lt;&gt;"?"),AND(SUBSTITUTE(SUBSTITUTE(SUBSTITUTE(SUBSTITUTE(SUBSTITUTE(SUBSTITUTE(LOWER(TRIM(Q5&amp;""))," ",""),"/",""),"-",""),".",""),"?",""),"_","")&lt;&gt;"na",SUBSTITUTE(SUBSTITUTE(SUBSTITUTE(SUBSTITUTE(SUBSTITUTE(SUBSTITUTE(LOWER(TRIM(Q5&amp;""))," ",""),"/",""),"-",""),".",""),"?",""),"_","")&lt;&gt;"none",SUBSTITUTE(SUBSTITUTE(SUBSTITUTE(SUBSTITUTE(SUBSTITUTE(SUBSTITUTE(LOWER(TRIM(Q5&amp;""))," ",""),"/",""),"-",""),".",""),"?",""),"_","")&lt;&gt;"unknown",SUBSTITUTE(SUBSTITUTE(SUBSTITUTE(SUBSTITUTE(SUBSTITUTE(SUBSTITUTE(LOWER(TRIM(Q5&amp;""))," ",""),"/",""),"-",""),".",""),"?",""),"_","")&lt;&gt;"tbd",SUBSTITUTE(SUBSTITUTE(SUBSTITUTE(SUBSTITUTE(SUBSTITUTE(SUBSTITUTE(LOWER(TRIM(Q5&amp;""))," ",""),"/",""),"-",""),".",""),"?",""),"_","")&lt;&gt;"todo",SUBSTITUTE(SUBSTITUTE(SUBSTITUTE(SUBSTITUTE(SUBSTITUTE(SUBSTITUTE(LOWER(TRIM(Q5&amp;""))," ",""),"/",""),"-",""),".",""),"?",""),"_","")&lt;&gt;"placeholder",SUBSTITUTE(SUBSTITUTE(SUBSTITUTE(SUBSTITUTE(SUBSTITUTE(SUBSTITUTE(LOWER(TRIM(Q5&amp;""))," ",""),"/",""),"-",""),".",""),"?",""),"_","")&lt;&gt;"test",SUBSTITUTE(SUBSTITUTE(SUBSTITUTE(SUBSTITUTE(SUBSTITUTE(SUBSTITUTE(LOWER(TRIM(Q5&amp;""))," ",""),"/",""),"-",""),".",""),"?",""),"_","")&lt;&gt;"xxx",SUBSTITUTE(SUBSTITUTE(SUBSTITUTE(SUBSTITUTE(SUBSTITUTE(SUBSTITUTE(LOWER(TRIM(Q5&amp;""))," ",""),"/",""),"-",""),".",""),"?",""),"_","")&lt;&gt;"xx",SUBSTITUTE(SUBSTITUTE(SUBSTITUTE(SUBSTITUTE(SUBSTITUTE(SUBSTITUTE(LOWER(TRIM(Q5&amp;""))," ",""),"/",""),"-",""),".",""),"?",""),"_","")&lt;&gt;"x",SUBSTITUTE(SUBSTITUTE(SUBSTITUTE(SUBSTITUTE(SUBSTITUTE(SUBSTITUTE(LOWER(TRIM(Q5&amp;""))," ",""),"/",""),"-",""),".",""),"?",""),"_","")&lt;&gt;"abc"),AND(SUBSTITUTE(SUBSTITUTE(SUBSTITUTE(SUBSTITUTE(SUBSTITUTE(SUBSTITUTE(LOWER(TRIM(Q5&amp;""))," ",""),"/",""),"-",""),".",""),"?",""),"_","")&lt;&gt;"nana",SUBSTITUTE(SUBSTITUTE(SUBSTITUTE(SUBSTITUTE(SUBSTITUTE(SUBSTITUTE(LOWER(TRIM(Q5&amp;""))," ",""),"/",""),"-",""),".",""),"?",""),"_","")&lt;&gt;"nanana",SUBSTITUTE(SUBSTITUTE(SUBSTITUTE(SUBSTITUTE(SUBSTITUTE(SUBSTITUTE(LOWER(TRIM(Q5&amp;""))," ",""),"/",""),"-",""),".",""),"?",""),"_","")&lt;&gt;"nonenone",SUBSTITUTE(SUBSTITUTE(SUBSTITUTE(SUBSTITUTE(SUBSTITUTE(SUBSTITUTE(LOWER(TRIM(Q5&amp;""))," ",""),"/",""),"-",""),".",""),"?",""),"_","")&lt;&gt;"nonenonenone",SUBSTITUTE(SUBSTITUTE(SUBSTITUTE(SUBSTITUTE(SUBSTITUTE(SUBSTITUTE(LOWER(TRIM(Q5&amp;""))," ",""),"/",""),"-",""),".",""),"?",""),"_","")&lt;&gt;"unknownunknown",SUBSTITUTE(SUBSTITUTE(SUBSTITUTE(SUBSTITUTE(SUBSTITUTE(SUBSTITUTE(LOWER(TRIM(Q5&amp;""))," ",""),"/",""),"-",""),".",""),"?",""),"_","")&lt;&gt;"unknownunknownunknown",SUBSTITUTE(SUBSTITUTE(SUBSTITUTE(SUBSTITUTE(SUBSTITUTE(SUBSTITUTE(LOWER(TRIM(Q5&amp;""))," ",""),"/",""),"-",""),".",""),"?",""),"_","")&lt;&gt;"tbdtbd",SUBSTITUTE(SUBSTITUTE(SUBSTITUTE(SUBSTITUTE(SUBSTITUTE(SUBSTITUTE(LOWER(TRIM(Q5&amp;""))," ",""),"/",""),"-",""),".",""),"?",""),"_","")&lt;&gt;"tbdtbdtbd",SUBSTITUTE(SUBSTITUTE(SUBSTITUTE(SUBSTITUTE(SUBSTITUTE(SUBSTITUTE(LOWER(TRIM(Q5&amp;""))," ",""),"/",""),"-",""),".",""),"?",""),"_","")&lt;&gt;"todotodo",SUBSTITUTE(SUBSTITUTE(SUBSTITUTE(SUBSTITUTE(SUBSTITUTE(SUBSTITUTE(LOWER(TRIM(Q5&amp;""))," ",""),"/",""),"-",""),".",""),"?",""),"_","")&lt;&gt;"todotodotodo",SUBSTITUTE(SUBSTITUTE(SUBSTITUTE(SUBSTITUTE(SUBSTITUTE(SUBSTITUTE(LOWER(TRIM(Q5&amp;""))," ",""),"/",""),"-",""),".",""),"?",""),"_","")&lt;&gt;"placeholderplaceholder",SUBSTITUTE(SUBSTITUTE(SUBSTITUTE(SUBSTITUTE(SUBSTITUTE(SUBSTITUTE(LOWER(TRIM(Q5&amp;""))," ",""),"/",""),"-",""),".",""),"?",""),"_","")&lt;&gt;"placeholderplaceholderplaceholder",SUBSTITUTE(SUBSTITUTE(SUBSTITUTE(SUBSTITUTE(SUBSTITUTE(SUBSTITUTE(LOWER(TRIM(Q5&amp;""))," ",""),"/",""),"-",""),".",""),"?",""),"_","")&lt;&gt;"testtest",SUBSTITUTE(SUBSTITUTE(SUBSTITUTE(SUBSTITUTE(SUBSTITUTE(SUBSTITUTE(LOWER(TRIM(Q5&amp;""))," ",""),"/",""),"-",""),".",""),"?",""),"_","")&lt;&gt;"testtesttest",SUBSTITUTE(SUBSTITUTE(SUBSTITUTE(SUBSTITUTE(SUBSTITUTE(SUBSTITUTE(LOWER(TRIM(Q5&amp;""))," ",""),"/",""),"-",""),".",""),"?",""),"_","")&lt;&gt;"abcabc",SUBSTITUTE(SUBSTITUTE(SUBSTITUTE(SUBSTITUTE(SUBSTITUTE(SUBSTITUTE(LOWER(TRIM(Q5&amp;""))," ",""),"/",""),"-",""),".",""),"?",""),"_","")&lt;&gt;"abcabcabc"),AND(LEN(SUBSTITUTE(SUBSTITUTE(SUBSTITUTE(SUBSTITUTE(SUBSTITUTE(SUBSTITUTE(LOWER(TRIM(Q5&amp;""))," ",""),"/",""),"-",""),".",""),"?",""),"_",""))&gt;0,NOT(AND(EXACT(UPPER(LOWER(TRIM(Q5&amp;""))),LOWER(LOWER(TRIM(Q5&amp;"")))),NOT(OR(IFERROR(FIND("0",LOWER(TRIM(Q5&amp;""))),0)&gt;0,IFERROR(FIND("1",LOWER(TRIM(Q5&amp;""))),0)&gt;0,IFERROR(FIND("2",LOWER(TRIM(Q5&amp;""))),0)&gt;0,IFERROR(FIND("3",LOWER(TRIM(Q5&amp;""))),0)&gt;0,IFERROR(FIND("4",LOWER(TRIM(Q5&amp;""))),0)&gt;0,IFERROR(FIND("5",LOWER(TRIM(Q5&amp;""))),0)&gt;0,IFERROR(FIND("6",LOWER(TRIM(Q5&amp;""))),0)&gt;0,IFERROR(FIND("7",LOWER(TRIM(Q5&amp;""))),0)&gt;0,IFERROR(FIND("8",LOWER(TRIM(Q5&amp;""))),0)&gt;0,IFERROR(FIND("9",LOWER(TRIM(Q5&amp;""))),0)&gt;0))))),NOT(AND(LEN(SUBSTITUTE(SUBSTITUTE(SUBSTITUTE(SUBSTITUTE(SUBSTITUTE(SUBSTITUTE(LOWER(TRIM(Q5&amp;""))," ",""),"/",""),"-",""),".",""),"?",""),"_",""))&gt;=2,SUBSTITUTE(SUBSTITUTE(SUBSTITUTE(SUBSTITUTE(SUBSTITUTE(SUBSTITUTE(SUBSTITUTE(LOWER(TRIM(Q5&amp;""))," ",""),"/",""),"-",""),".",""),"?",""),"_",""),LEFT(SUBSTITUTE(SUBSTITUTE(SUBSTITUTE(SUBSTITUTE(SUBSTITUTE(SUBSTITUTE(LOWER(TRIM(Q5&amp;""))," ",""),"/",""),"-",""),".",""),"?",""),"_",""),1),"")=""))),OR(LOWER(TRIM(Q5))="no additional material assumptions identified",LOWER(TRIM(Q5))="no material assumptions identified",LOWER(TRIM(Q5))="no additional assumptions identified",AND(LEN(TRIM(Q5))-LEN(SUBSTITUTE(TRIM(Q5)," ",""))&gt;=2,OR(IFERROR(FIND("assum",LOWER(TRIM(Q5))),0)&gt;0,IFERROR(FIND("current",LOWER(TRIM(Q5))),0)&gt;0,IFERROR(FIND("represent",LOWER(TRIM(Q5))),0)&gt;0,IFERROR(FIND("provided",LOWER(TRIM(Q5))),0)&gt;0,IFERROR(FIND("depend",LOWER(TRIM(Q5))),0)&gt;0,IFERROR(FIND("material",LOWER(TRIM(Q5))),0)&gt;0,IFERROR(FIND("holds",LOWER(TRIM(Q5))),0)&gt;0,IFERROR(FIND("limited",LOWER(TRIM(Q5))),0)&gt;0,IFERROR(FIND("remains",LOWER(TRIM(Q5))),0)&gt;0,IFERROR(FIND("applies",LOWER(TRIM(Q5))),0)&gt;0)))),"Yes","No"))</f>
        <v/>
      </c>
      <c r="BQ5" s="30" t="str">
        <f t="shared" ref="BQ5:BQ36" si="26">IF(AND(A5="",B5=""),"",IF(AND(AND(LEN(LOWER(TRIM(R5&amp;"")))&gt;0,AND(LOWER(TRIM(R5&amp;""))&lt;&gt;"n/a",LOWER(TRIM(R5&amp;""))&lt;&gt;"na",LOWER(TRIM(R5&amp;""))&lt;&gt;"none",LOWER(TRIM(R5&amp;""))&lt;&gt;"unknown",LOWER(TRIM(R5&amp;""))&lt;&gt;"tbd",LOWER(TRIM(R5&amp;""))&lt;&gt;"todo",LOWER(TRIM(R5&amp;""))&lt;&gt;"placeholder",LOWER(TRIM(R5&amp;""))&lt;&gt;"test",LOWER(TRIM(R5&amp;""))&lt;&gt;"xxx",LOWER(TRIM(R5&amp;""))&lt;&gt;"xx",LOWER(TRIM(R5&amp;""))&lt;&gt;"x",LOWER(TRIM(R5&amp;""))&lt;&gt;"abc",LOWER(TRIM(R5&amp;""))&lt;&gt;"-",LOWER(TRIM(R5&amp;""))&lt;&gt;"--",LOWER(TRIM(R5&amp;""))&lt;&gt;"---",LOWER(TRIM(R5&amp;""))&lt;&gt;".",LOWER(TRIM(R5&amp;""))&lt;&gt;"..",LOWER(TRIM(R5&amp;""))&lt;&gt;"...",LOWER(TRIM(R5&amp;""))&lt;&gt;"?"),AND(SUBSTITUTE(SUBSTITUTE(SUBSTITUTE(SUBSTITUTE(SUBSTITUTE(SUBSTITUTE(LOWER(TRIM(R5&amp;""))," ",""),"/",""),"-",""),".",""),"?",""),"_","")&lt;&gt;"na",SUBSTITUTE(SUBSTITUTE(SUBSTITUTE(SUBSTITUTE(SUBSTITUTE(SUBSTITUTE(LOWER(TRIM(R5&amp;""))," ",""),"/",""),"-",""),".",""),"?",""),"_","")&lt;&gt;"none",SUBSTITUTE(SUBSTITUTE(SUBSTITUTE(SUBSTITUTE(SUBSTITUTE(SUBSTITUTE(LOWER(TRIM(R5&amp;""))," ",""),"/",""),"-",""),".",""),"?",""),"_","")&lt;&gt;"unknown",SUBSTITUTE(SUBSTITUTE(SUBSTITUTE(SUBSTITUTE(SUBSTITUTE(SUBSTITUTE(LOWER(TRIM(R5&amp;""))," ",""),"/",""),"-",""),".",""),"?",""),"_","")&lt;&gt;"tbd",SUBSTITUTE(SUBSTITUTE(SUBSTITUTE(SUBSTITUTE(SUBSTITUTE(SUBSTITUTE(LOWER(TRIM(R5&amp;""))," ",""),"/",""),"-",""),".",""),"?",""),"_","")&lt;&gt;"todo",SUBSTITUTE(SUBSTITUTE(SUBSTITUTE(SUBSTITUTE(SUBSTITUTE(SUBSTITUTE(LOWER(TRIM(R5&amp;""))," ",""),"/",""),"-",""),".",""),"?",""),"_","")&lt;&gt;"placeholder",SUBSTITUTE(SUBSTITUTE(SUBSTITUTE(SUBSTITUTE(SUBSTITUTE(SUBSTITUTE(LOWER(TRIM(R5&amp;""))," ",""),"/",""),"-",""),".",""),"?",""),"_","")&lt;&gt;"test",SUBSTITUTE(SUBSTITUTE(SUBSTITUTE(SUBSTITUTE(SUBSTITUTE(SUBSTITUTE(LOWER(TRIM(R5&amp;""))," ",""),"/",""),"-",""),".",""),"?",""),"_","")&lt;&gt;"xxx",SUBSTITUTE(SUBSTITUTE(SUBSTITUTE(SUBSTITUTE(SUBSTITUTE(SUBSTITUTE(LOWER(TRIM(R5&amp;""))," ",""),"/",""),"-",""),".",""),"?",""),"_","")&lt;&gt;"xx",SUBSTITUTE(SUBSTITUTE(SUBSTITUTE(SUBSTITUTE(SUBSTITUTE(SUBSTITUTE(LOWER(TRIM(R5&amp;""))," ",""),"/",""),"-",""),".",""),"?",""),"_","")&lt;&gt;"x",SUBSTITUTE(SUBSTITUTE(SUBSTITUTE(SUBSTITUTE(SUBSTITUTE(SUBSTITUTE(LOWER(TRIM(R5&amp;""))," ",""),"/",""),"-",""),".",""),"?",""),"_","")&lt;&gt;"abc"),AND(SUBSTITUTE(SUBSTITUTE(SUBSTITUTE(SUBSTITUTE(SUBSTITUTE(SUBSTITUTE(LOWER(TRIM(R5&amp;""))," ",""),"/",""),"-",""),".",""),"?",""),"_","")&lt;&gt;"nana",SUBSTITUTE(SUBSTITUTE(SUBSTITUTE(SUBSTITUTE(SUBSTITUTE(SUBSTITUTE(LOWER(TRIM(R5&amp;""))," ",""),"/",""),"-",""),".",""),"?",""),"_","")&lt;&gt;"nanana",SUBSTITUTE(SUBSTITUTE(SUBSTITUTE(SUBSTITUTE(SUBSTITUTE(SUBSTITUTE(LOWER(TRIM(R5&amp;""))," ",""),"/",""),"-",""),".",""),"?",""),"_","")&lt;&gt;"nonenone",SUBSTITUTE(SUBSTITUTE(SUBSTITUTE(SUBSTITUTE(SUBSTITUTE(SUBSTITUTE(LOWER(TRIM(R5&amp;""))," ",""),"/",""),"-",""),".",""),"?",""),"_","")&lt;&gt;"nonenonenone",SUBSTITUTE(SUBSTITUTE(SUBSTITUTE(SUBSTITUTE(SUBSTITUTE(SUBSTITUTE(LOWER(TRIM(R5&amp;""))," ",""),"/",""),"-",""),".",""),"?",""),"_","")&lt;&gt;"unknownunknown",SUBSTITUTE(SUBSTITUTE(SUBSTITUTE(SUBSTITUTE(SUBSTITUTE(SUBSTITUTE(LOWER(TRIM(R5&amp;""))," ",""),"/",""),"-",""),".",""),"?",""),"_","")&lt;&gt;"unknownunknownunknown",SUBSTITUTE(SUBSTITUTE(SUBSTITUTE(SUBSTITUTE(SUBSTITUTE(SUBSTITUTE(LOWER(TRIM(R5&amp;""))," ",""),"/",""),"-",""),".",""),"?",""),"_","")&lt;&gt;"tbdtbd",SUBSTITUTE(SUBSTITUTE(SUBSTITUTE(SUBSTITUTE(SUBSTITUTE(SUBSTITUTE(LOWER(TRIM(R5&amp;""))," ",""),"/",""),"-",""),".",""),"?",""),"_","")&lt;&gt;"tbdtbdtbd",SUBSTITUTE(SUBSTITUTE(SUBSTITUTE(SUBSTITUTE(SUBSTITUTE(SUBSTITUTE(LOWER(TRIM(R5&amp;""))," ",""),"/",""),"-",""),".",""),"?",""),"_","")&lt;&gt;"todotodo",SUBSTITUTE(SUBSTITUTE(SUBSTITUTE(SUBSTITUTE(SUBSTITUTE(SUBSTITUTE(LOWER(TRIM(R5&amp;""))," ",""),"/",""),"-",""),".",""),"?",""),"_","")&lt;&gt;"todotodotodo",SUBSTITUTE(SUBSTITUTE(SUBSTITUTE(SUBSTITUTE(SUBSTITUTE(SUBSTITUTE(LOWER(TRIM(R5&amp;""))," ",""),"/",""),"-",""),".",""),"?",""),"_","")&lt;&gt;"placeholderplaceholder",SUBSTITUTE(SUBSTITUTE(SUBSTITUTE(SUBSTITUTE(SUBSTITUTE(SUBSTITUTE(LOWER(TRIM(R5&amp;""))," ",""),"/",""),"-",""),".",""),"?",""),"_","")&lt;&gt;"placeholderplaceholderplaceholder",SUBSTITUTE(SUBSTITUTE(SUBSTITUTE(SUBSTITUTE(SUBSTITUTE(SUBSTITUTE(LOWER(TRIM(R5&amp;""))," ",""),"/",""),"-",""),".",""),"?",""),"_","")&lt;&gt;"testtest",SUBSTITUTE(SUBSTITUTE(SUBSTITUTE(SUBSTITUTE(SUBSTITUTE(SUBSTITUTE(LOWER(TRIM(R5&amp;""))," ",""),"/",""),"-",""),".",""),"?",""),"_","")&lt;&gt;"testtesttest",SUBSTITUTE(SUBSTITUTE(SUBSTITUTE(SUBSTITUTE(SUBSTITUTE(SUBSTITUTE(LOWER(TRIM(R5&amp;""))," ",""),"/",""),"-",""),".",""),"?",""),"_","")&lt;&gt;"abcabc",SUBSTITUTE(SUBSTITUTE(SUBSTITUTE(SUBSTITUTE(SUBSTITUTE(SUBSTITUTE(LOWER(TRIM(R5&amp;""))," ",""),"/",""),"-",""),".",""),"?",""),"_","")&lt;&gt;"abcabcabc"),AND(LEN(SUBSTITUTE(SUBSTITUTE(SUBSTITUTE(SUBSTITUTE(SUBSTITUTE(SUBSTITUTE(LOWER(TRIM(R5&amp;""))," ",""),"/",""),"-",""),".",""),"?",""),"_",""))&gt;0,NOT(AND(EXACT(UPPER(LOWER(TRIM(R5&amp;""))),LOWER(LOWER(TRIM(R5&amp;"")))),NOT(OR(IFERROR(FIND("0",LOWER(TRIM(R5&amp;""))),0)&gt;0,IFERROR(FIND("1",LOWER(TRIM(R5&amp;""))),0)&gt;0,IFERROR(FIND("2",LOWER(TRIM(R5&amp;""))),0)&gt;0,IFERROR(FIND("3",LOWER(TRIM(R5&amp;""))),0)&gt;0,IFERROR(FIND("4",LOWER(TRIM(R5&amp;""))),0)&gt;0,IFERROR(FIND("5",LOWER(TRIM(R5&amp;""))),0)&gt;0,IFERROR(FIND("6",LOWER(TRIM(R5&amp;""))),0)&gt;0,IFERROR(FIND("7",LOWER(TRIM(R5&amp;""))),0)&gt;0,IFERROR(FIND("8",LOWER(TRIM(R5&amp;""))),0)&gt;0,IFERROR(FIND("9",LOWER(TRIM(R5&amp;""))),0)&gt;0))))),NOT(AND(LEN(SUBSTITUTE(SUBSTITUTE(SUBSTITUTE(SUBSTITUTE(SUBSTITUTE(SUBSTITUTE(LOWER(TRIM(R5&amp;""))," ",""),"/",""),"-",""),".",""),"?",""),"_",""))&gt;=2,SUBSTITUTE(SUBSTITUTE(SUBSTITUTE(SUBSTITUTE(SUBSTITUTE(SUBSTITUTE(SUBSTITUTE(LOWER(TRIM(R5&amp;""))," ",""),"/",""),"-",""),".",""),"?",""),"_",""),LEFT(SUBSTITUTE(SUBSTITUTE(SUBSTITUTE(SUBSTITUTE(SUBSTITUTE(SUBSTITUTE(LOWER(TRIM(R5&amp;""))," ",""),"/",""),"-",""),".",""),"?",""),"_",""),1),"")=""))),OR(LEN(TRIM(R5))-LEN(SUBSTITUTE(TRIM(R5)," ",""))&gt;=1,IFERROR(FIND(",",R5),0)&gt;0,IFERROR(FIND("/",R5),0)&gt;0,IFERROR(FIND(";",R5),0)&gt;0)),"Yes","No"))</f>
        <v/>
      </c>
      <c r="BR5" s="30" t="str">
        <f t="shared" ref="BR5:BR36" si="27">IF(AND(A5="",B5=""),"",IF(AND(AND(LEN(LOWER(TRIM(S5&amp;"")))&gt;0,AND(LOWER(TRIM(S5&amp;""))&lt;&gt;"n/a",LOWER(TRIM(S5&amp;""))&lt;&gt;"na",LOWER(TRIM(S5&amp;""))&lt;&gt;"none",LOWER(TRIM(S5&amp;""))&lt;&gt;"unknown",LOWER(TRIM(S5&amp;""))&lt;&gt;"tbd",LOWER(TRIM(S5&amp;""))&lt;&gt;"todo",LOWER(TRIM(S5&amp;""))&lt;&gt;"placeholder",LOWER(TRIM(S5&amp;""))&lt;&gt;"test",LOWER(TRIM(S5&amp;""))&lt;&gt;"xxx",LOWER(TRIM(S5&amp;""))&lt;&gt;"xx",LOWER(TRIM(S5&amp;""))&lt;&gt;"x",LOWER(TRIM(S5&amp;""))&lt;&gt;"abc",LOWER(TRIM(S5&amp;""))&lt;&gt;"-",LOWER(TRIM(S5&amp;""))&lt;&gt;"--",LOWER(TRIM(S5&amp;""))&lt;&gt;"---",LOWER(TRIM(S5&amp;""))&lt;&gt;".",LOWER(TRIM(S5&amp;""))&lt;&gt;"..",LOWER(TRIM(S5&amp;""))&lt;&gt;"...",LOWER(TRIM(S5&amp;""))&lt;&gt;"?"),AND(SUBSTITUTE(SUBSTITUTE(SUBSTITUTE(SUBSTITUTE(SUBSTITUTE(SUBSTITUTE(LOWER(TRIM(S5&amp;""))," ",""),"/",""),"-",""),".",""),"?",""),"_","")&lt;&gt;"na",SUBSTITUTE(SUBSTITUTE(SUBSTITUTE(SUBSTITUTE(SUBSTITUTE(SUBSTITUTE(LOWER(TRIM(S5&amp;""))," ",""),"/",""),"-",""),".",""),"?",""),"_","")&lt;&gt;"none",SUBSTITUTE(SUBSTITUTE(SUBSTITUTE(SUBSTITUTE(SUBSTITUTE(SUBSTITUTE(LOWER(TRIM(S5&amp;""))," ",""),"/",""),"-",""),".",""),"?",""),"_","")&lt;&gt;"unknown",SUBSTITUTE(SUBSTITUTE(SUBSTITUTE(SUBSTITUTE(SUBSTITUTE(SUBSTITUTE(LOWER(TRIM(S5&amp;""))," ",""),"/",""),"-",""),".",""),"?",""),"_","")&lt;&gt;"tbd",SUBSTITUTE(SUBSTITUTE(SUBSTITUTE(SUBSTITUTE(SUBSTITUTE(SUBSTITUTE(LOWER(TRIM(S5&amp;""))," ",""),"/",""),"-",""),".",""),"?",""),"_","")&lt;&gt;"todo",SUBSTITUTE(SUBSTITUTE(SUBSTITUTE(SUBSTITUTE(SUBSTITUTE(SUBSTITUTE(LOWER(TRIM(S5&amp;""))," ",""),"/",""),"-",""),".",""),"?",""),"_","")&lt;&gt;"placeholder",SUBSTITUTE(SUBSTITUTE(SUBSTITUTE(SUBSTITUTE(SUBSTITUTE(SUBSTITUTE(LOWER(TRIM(S5&amp;""))," ",""),"/",""),"-",""),".",""),"?",""),"_","")&lt;&gt;"test",SUBSTITUTE(SUBSTITUTE(SUBSTITUTE(SUBSTITUTE(SUBSTITUTE(SUBSTITUTE(LOWER(TRIM(S5&amp;""))," ",""),"/",""),"-",""),".",""),"?",""),"_","")&lt;&gt;"xxx",SUBSTITUTE(SUBSTITUTE(SUBSTITUTE(SUBSTITUTE(SUBSTITUTE(SUBSTITUTE(LOWER(TRIM(S5&amp;""))," ",""),"/",""),"-",""),".",""),"?",""),"_","")&lt;&gt;"xx",SUBSTITUTE(SUBSTITUTE(SUBSTITUTE(SUBSTITUTE(SUBSTITUTE(SUBSTITUTE(LOWER(TRIM(S5&amp;""))," ",""),"/",""),"-",""),".",""),"?",""),"_","")&lt;&gt;"x",SUBSTITUTE(SUBSTITUTE(SUBSTITUTE(SUBSTITUTE(SUBSTITUTE(SUBSTITUTE(LOWER(TRIM(S5&amp;""))," ",""),"/",""),"-",""),".",""),"?",""),"_","")&lt;&gt;"abc"),AND(SUBSTITUTE(SUBSTITUTE(SUBSTITUTE(SUBSTITUTE(SUBSTITUTE(SUBSTITUTE(LOWER(TRIM(S5&amp;""))," ",""),"/",""),"-",""),".",""),"?",""),"_","")&lt;&gt;"nana",SUBSTITUTE(SUBSTITUTE(SUBSTITUTE(SUBSTITUTE(SUBSTITUTE(SUBSTITUTE(LOWER(TRIM(S5&amp;""))," ",""),"/",""),"-",""),".",""),"?",""),"_","")&lt;&gt;"nanana",SUBSTITUTE(SUBSTITUTE(SUBSTITUTE(SUBSTITUTE(SUBSTITUTE(SUBSTITUTE(LOWER(TRIM(S5&amp;""))," ",""),"/",""),"-",""),".",""),"?",""),"_","")&lt;&gt;"nonenone",SUBSTITUTE(SUBSTITUTE(SUBSTITUTE(SUBSTITUTE(SUBSTITUTE(SUBSTITUTE(LOWER(TRIM(S5&amp;""))," ",""),"/",""),"-",""),".",""),"?",""),"_","")&lt;&gt;"nonenonenone",SUBSTITUTE(SUBSTITUTE(SUBSTITUTE(SUBSTITUTE(SUBSTITUTE(SUBSTITUTE(LOWER(TRIM(S5&amp;""))," ",""),"/",""),"-",""),".",""),"?",""),"_","")&lt;&gt;"unknownunknown",SUBSTITUTE(SUBSTITUTE(SUBSTITUTE(SUBSTITUTE(SUBSTITUTE(SUBSTITUTE(LOWER(TRIM(S5&amp;""))," ",""),"/",""),"-",""),".",""),"?",""),"_","")&lt;&gt;"unknownunknownunknown",SUBSTITUTE(SUBSTITUTE(SUBSTITUTE(SUBSTITUTE(SUBSTITUTE(SUBSTITUTE(LOWER(TRIM(S5&amp;""))," ",""),"/",""),"-",""),".",""),"?",""),"_","")&lt;&gt;"tbdtbd",SUBSTITUTE(SUBSTITUTE(SUBSTITUTE(SUBSTITUTE(SUBSTITUTE(SUBSTITUTE(LOWER(TRIM(S5&amp;""))," ",""),"/",""),"-",""),".",""),"?",""),"_","")&lt;&gt;"tbdtbdtbd",SUBSTITUTE(SUBSTITUTE(SUBSTITUTE(SUBSTITUTE(SUBSTITUTE(SUBSTITUTE(LOWER(TRIM(S5&amp;""))," ",""),"/",""),"-",""),".",""),"?",""),"_","")&lt;&gt;"todotodo",SUBSTITUTE(SUBSTITUTE(SUBSTITUTE(SUBSTITUTE(SUBSTITUTE(SUBSTITUTE(LOWER(TRIM(S5&amp;""))," ",""),"/",""),"-",""),".",""),"?",""),"_","")&lt;&gt;"todotodotodo",SUBSTITUTE(SUBSTITUTE(SUBSTITUTE(SUBSTITUTE(SUBSTITUTE(SUBSTITUTE(LOWER(TRIM(S5&amp;""))," ",""),"/",""),"-",""),".",""),"?",""),"_","")&lt;&gt;"placeholderplaceholder",SUBSTITUTE(SUBSTITUTE(SUBSTITUTE(SUBSTITUTE(SUBSTITUTE(SUBSTITUTE(LOWER(TRIM(S5&amp;""))," ",""),"/",""),"-",""),".",""),"?",""),"_","")&lt;&gt;"placeholderplaceholderplaceholder",SUBSTITUTE(SUBSTITUTE(SUBSTITUTE(SUBSTITUTE(SUBSTITUTE(SUBSTITUTE(LOWER(TRIM(S5&amp;""))," ",""),"/",""),"-",""),".",""),"?",""),"_","")&lt;&gt;"testtest",SUBSTITUTE(SUBSTITUTE(SUBSTITUTE(SUBSTITUTE(SUBSTITUTE(SUBSTITUTE(LOWER(TRIM(S5&amp;""))," ",""),"/",""),"-",""),".",""),"?",""),"_","")&lt;&gt;"testtesttest",SUBSTITUTE(SUBSTITUTE(SUBSTITUTE(SUBSTITUTE(SUBSTITUTE(SUBSTITUTE(LOWER(TRIM(S5&amp;""))," ",""),"/",""),"-",""),".",""),"?",""),"_","")&lt;&gt;"abcabc",SUBSTITUTE(SUBSTITUTE(SUBSTITUTE(SUBSTITUTE(SUBSTITUTE(SUBSTITUTE(LOWER(TRIM(S5&amp;""))," ",""),"/",""),"-",""),".",""),"?",""),"_","")&lt;&gt;"abcabcabc"),AND(LEN(SUBSTITUTE(SUBSTITUTE(SUBSTITUTE(SUBSTITUTE(SUBSTITUTE(SUBSTITUTE(LOWER(TRIM(S5&amp;""))," ",""),"/",""),"-",""),".",""),"?",""),"_",""))&gt;0,NOT(AND(EXACT(UPPER(LOWER(TRIM(S5&amp;""))),LOWER(LOWER(TRIM(S5&amp;"")))),NOT(OR(IFERROR(FIND("0",LOWER(TRIM(S5&amp;""))),0)&gt;0,IFERROR(FIND("1",LOWER(TRIM(S5&amp;""))),0)&gt;0,IFERROR(FIND("2",LOWER(TRIM(S5&amp;""))),0)&gt;0,IFERROR(FIND("3",LOWER(TRIM(S5&amp;""))),0)&gt;0,IFERROR(FIND("4",LOWER(TRIM(S5&amp;""))),0)&gt;0,IFERROR(FIND("5",LOWER(TRIM(S5&amp;""))),0)&gt;0,IFERROR(FIND("6",LOWER(TRIM(S5&amp;""))),0)&gt;0,IFERROR(FIND("7",LOWER(TRIM(S5&amp;""))),0)&gt;0,IFERROR(FIND("8",LOWER(TRIM(S5&amp;""))),0)&gt;0,IFERROR(FIND("9",LOWER(TRIM(S5&amp;""))),0)&gt;0))))),NOT(AND(LEN(SUBSTITUTE(SUBSTITUTE(SUBSTITUTE(SUBSTITUTE(SUBSTITUTE(SUBSTITUTE(LOWER(TRIM(S5&amp;""))," ",""),"/",""),"-",""),".",""),"?",""),"_",""))&gt;=2,SUBSTITUTE(SUBSTITUTE(SUBSTITUTE(SUBSTITUTE(SUBSTITUTE(SUBSTITUTE(SUBSTITUTE(LOWER(TRIM(S5&amp;""))," ",""),"/",""),"-",""),".",""),"?",""),"_",""),LEFT(SUBSTITUTE(SUBSTITUTE(SUBSTITUTE(SUBSTITUTE(SUBSTITUTE(SUBSTITUTE(LOWER(TRIM(S5&amp;""))," ",""),"/",""),"-",""),".",""),"?",""),"_",""),1),"")=""))),LEN(TRIM(S5))-LEN(SUBSTITUTE(TRIM(S5)," ",""))&gt;=3,OR(IFERROR(FIND("confirm",LOWER(TRIM(S5))),0)&gt;0,IFERROR(FIND("falsif",LOWER(TRIM(S5))),0)&gt;0,IFERROR(FIND("test",LOWER(TRIM(S5))),0)&gt;0,IFERROR(FIND("check",LOWER(TRIM(S5))),0)&gt;0,IFERROR(FIND("compare",LOWER(TRIM(S5))),0)&gt;0,IFERROR(FIND("observe",LOWER(TRIM(S5))),0)&gt;0,IFERROR(FIND("review",LOWER(TRIM(S5))),0)&gt;0,IFERROR(FIND("narrow",LOWER(TRIM(S5))),0)&gt;0,IFERROR(FIND("if ",LOWER(TRIM(S5))),0)&gt;0,IFERROR(FIND("when ",LOWER(TRIM(S5))),0)&gt;0,IFERROR(FIND("would",LOWER(TRIM(S5))),0)&gt;0,IFERROR(FIND("evidence",LOWER(TRIM(S5))),0)&gt;0,IFERROR(FIND("measure",LOWER(TRIM(S5))),0)&gt;0,IFERROR(FIND("repeat",LOWER(TRIM(S5))),0)&gt;0,IFERROR(FIND("verify",LOWER(TRIM(S5))),0)&gt;0)),"Yes","No"))</f>
        <v/>
      </c>
      <c r="BS5" s="30" t="str">
        <f t="shared" ref="BS5:BS36" si="28">IF(AND(A5="",B5=""),"",IF(AND(AND(LEN(LOWER(TRIM(AI5&amp;"")))&gt;0,AND(LOWER(TRIM(AI5&amp;""))&lt;&gt;"n/a",LOWER(TRIM(AI5&amp;""))&lt;&gt;"na",LOWER(TRIM(AI5&amp;""))&lt;&gt;"none",LOWER(TRIM(AI5&amp;""))&lt;&gt;"unknown",LOWER(TRIM(AI5&amp;""))&lt;&gt;"tbd",LOWER(TRIM(AI5&amp;""))&lt;&gt;"todo",LOWER(TRIM(AI5&amp;""))&lt;&gt;"placeholder",LOWER(TRIM(AI5&amp;""))&lt;&gt;"test",LOWER(TRIM(AI5&amp;""))&lt;&gt;"xxx",LOWER(TRIM(AI5&amp;""))&lt;&gt;"xx",LOWER(TRIM(AI5&amp;""))&lt;&gt;"x",LOWER(TRIM(AI5&amp;""))&lt;&gt;"abc",LOWER(TRIM(AI5&amp;""))&lt;&gt;"-",LOWER(TRIM(AI5&amp;""))&lt;&gt;"--",LOWER(TRIM(AI5&amp;""))&lt;&gt;"---",LOWER(TRIM(AI5&amp;""))&lt;&gt;".",LOWER(TRIM(AI5&amp;""))&lt;&gt;"..",LOWER(TRIM(AI5&amp;""))&lt;&gt;"...",LOWER(TRIM(AI5&amp;""))&lt;&gt;"?"),AND(SUBSTITUTE(SUBSTITUTE(SUBSTITUTE(SUBSTITUTE(SUBSTITUTE(SUBSTITUTE(LOWER(TRIM(AI5&amp;""))," ",""),"/",""),"-",""),".",""),"?",""),"_","")&lt;&gt;"na",SUBSTITUTE(SUBSTITUTE(SUBSTITUTE(SUBSTITUTE(SUBSTITUTE(SUBSTITUTE(LOWER(TRIM(AI5&amp;""))," ",""),"/",""),"-",""),".",""),"?",""),"_","")&lt;&gt;"none",SUBSTITUTE(SUBSTITUTE(SUBSTITUTE(SUBSTITUTE(SUBSTITUTE(SUBSTITUTE(LOWER(TRIM(AI5&amp;""))," ",""),"/",""),"-",""),".",""),"?",""),"_","")&lt;&gt;"unknown",SUBSTITUTE(SUBSTITUTE(SUBSTITUTE(SUBSTITUTE(SUBSTITUTE(SUBSTITUTE(LOWER(TRIM(AI5&amp;""))," ",""),"/",""),"-",""),".",""),"?",""),"_","")&lt;&gt;"tbd",SUBSTITUTE(SUBSTITUTE(SUBSTITUTE(SUBSTITUTE(SUBSTITUTE(SUBSTITUTE(LOWER(TRIM(AI5&amp;""))," ",""),"/",""),"-",""),".",""),"?",""),"_","")&lt;&gt;"todo",SUBSTITUTE(SUBSTITUTE(SUBSTITUTE(SUBSTITUTE(SUBSTITUTE(SUBSTITUTE(LOWER(TRIM(AI5&amp;""))," ",""),"/",""),"-",""),".",""),"?",""),"_","")&lt;&gt;"placeholder",SUBSTITUTE(SUBSTITUTE(SUBSTITUTE(SUBSTITUTE(SUBSTITUTE(SUBSTITUTE(LOWER(TRIM(AI5&amp;""))," ",""),"/",""),"-",""),".",""),"?",""),"_","")&lt;&gt;"test",SUBSTITUTE(SUBSTITUTE(SUBSTITUTE(SUBSTITUTE(SUBSTITUTE(SUBSTITUTE(LOWER(TRIM(AI5&amp;""))," ",""),"/",""),"-",""),".",""),"?",""),"_","")&lt;&gt;"xxx",SUBSTITUTE(SUBSTITUTE(SUBSTITUTE(SUBSTITUTE(SUBSTITUTE(SUBSTITUTE(LOWER(TRIM(AI5&amp;""))," ",""),"/",""),"-",""),".",""),"?",""),"_","")&lt;&gt;"xx",SUBSTITUTE(SUBSTITUTE(SUBSTITUTE(SUBSTITUTE(SUBSTITUTE(SUBSTITUTE(LOWER(TRIM(AI5&amp;""))," ",""),"/",""),"-",""),".",""),"?",""),"_","")&lt;&gt;"x",SUBSTITUTE(SUBSTITUTE(SUBSTITUTE(SUBSTITUTE(SUBSTITUTE(SUBSTITUTE(LOWER(TRIM(AI5&amp;""))," ",""),"/",""),"-",""),".",""),"?",""),"_","")&lt;&gt;"abc"),AND(SUBSTITUTE(SUBSTITUTE(SUBSTITUTE(SUBSTITUTE(SUBSTITUTE(SUBSTITUTE(LOWER(TRIM(AI5&amp;""))," ",""),"/",""),"-",""),".",""),"?",""),"_","")&lt;&gt;"nana",SUBSTITUTE(SUBSTITUTE(SUBSTITUTE(SUBSTITUTE(SUBSTITUTE(SUBSTITUTE(LOWER(TRIM(AI5&amp;""))," ",""),"/",""),"-",""),".",""),"?",""),"_","")&lt;&gt;"nanana",SUBSTITUTE(SUBSTITUTE(SUBSTITUTE(SUBSTITUTE(SUBSTITUTE(SUBSTITUTE(LOWER(TRIM(AI5&amp;""))," ",""),"/",""),"-",""),".",""),"?",""),"_","")&lt;&gt;"nonenone",SUBSTITUTE(SUBSTITUTE(SUBSTITUTE(SUBSTITUTE(SUBSTITUTE(SUBSTITUTE(LOWER(TRIM(AI5&amp;""))," ",""),"/",""),"-",""),".",""),"?",""),"_","")&lt;&gt;"nonenonenone",SUBSTITUTE(SUBSTITUTE(SUBSTITUTE(SUBSTITUTE(SUBSTITUTE(SUBSTITUTE(LOWER(TRIM(AI5&amp;""))," ",""),"/",""),"-",""),".",""),"?",""),"_","")&lt;&gt;"unknownunknown",SUBSTITUTE(SUBSTITUTE(SUBSTITUTE(SUBSTITUTE(SUBSTITUTE(SUBSTITUTE(LOWER(TRIM(AI5&amp;""))," ",""),"/",""),"-",""),".",""),"?",""),"_","")&lt;&gt;"unknownunknownunknown",SUBSTITUTE(SUBSTITUTE(SUBSTITUTE(SUBSTITUTE(SUBSTITUTE(SUBSTITUTE(LOWER(TRIM(AI5&amp;""))," ",""),"/",""),"-",""),".",""),"?",""),"_","")&lt;&gt;"tbdtbd",SUBSTITUTE(SUBSTITUTE(SUBSTITUTE(SUBSTITUTE(SUBSTITUTE(SUBSTITUTE(LOWER(TRIM(AI5&amp;""))," ",""),"/",""),"-",""),".",""),"?",""),"_","")&lt;&gt;"tbdtbdtbd",SUBSTITUTE(SUBSTITUTE(SUBSTITUTE(SUBSTITUTE(SUBSTITUTE(SUBSTITUTE(LOWER(TRIM(AI5&amp;""))," ",""),"/",""),"-",""),".",""),"?",""),"_","")&lt;&gt;"todotodo",SUBSTITUTE(SUBSTITUTE(SUBSTITUTE(SUBSTITUTE(SUBSTITUTE(SUBSTITUTE(LOWER(TRIM(AI5&amp;""))," ",""),"/",""),"-",""),".",""),"?",""),"_","")&lt;&gt;"todotodotodo",SUBSTITUTE(SUBSTITUTE(SUBSTITUTE(SUBSTITUTE(SUBSTITUTE(SUBSTITUTE(LOWER(TRIM(AI5&amp;""))," ",""),"/",""),"-",""),".",""),"?",""),"_","")&lt;&gt;"placeholderplaceholder",SUBSTITUTE(SUBSTITUTE(SUBSTITUTE(SUBSTITUTE(SUBSTITUTE(SUBSTITUTE(LOWER(TRIM(AI5&amp;""))," ",""),"/",""),"-",""),".",""),"?",""),"_","")&lt;&gt;"placeholderplaceholderplaceholder",SUBSTITUTE(SUBSTITUTE(SUBSTITUTE(SUBSTITUTE(SUBSTITUTE(SUBSTITUTE(LOWER(TRIM(AI5&amp;""))," ",""),"/",""),"-",""),".",""),"?",""),"_","")&lt;&gt;"testtest",SUBSTITUTE(SUBSTITUTE(SUBSTITUTE(SUBSTITUTE(SUBSTITUTE(SUBSTITUTE(LOWER(TRIM(AI5&amp;""))," ",""),"/",""),"-",""),".",""),"?",""),"_","")&lt;&gt;"testtesttest",SUBSTITUTE(SUBSTITUTE(SUBSTITUTE(SUBSTITUTE(SUBSTITUTE(SUBSTITUTE(LOWER(TRIM(AI5&amp;""))," ",""),"/",""),"-",""),".",""),"?",""),"_","")&lt;&gt;"abcabc",SUBSTITUTE(SUBSTITUTE(SUBSTITUTE(SUBSTITUTE(SUBSTITUTE(SUBSTITUTE(LOWER(TRIM(AI5&amp;""))," ",""),"/",""),"-",""),".",""),"?",""),"_","")&lt;&gt;"abcabcabc"),AND(LEN(SUBSTITUTE(SUBSTITUTE(SUBSTITUTE(SUBSTITUTE(SUBSTITUTE(SUBSTITUTE(LOWER(TRIM(AI5&amp;""))," ",""),"/",""),"-",""),".",""),"?",""),"_",""))&gt;0,NOT(AND(EXACT(UPPER(LOWER(TRIM(AI5&amp;""))),LOWER(LOWER(TRIM(AI5&amp;"")))),NOT(OR(IFERROR(FIND("0",LOWER(TRIM(AI5&amp;""))),0)&gt;0,IFERROR(FIND("1",LOWER(TRIM(AI5&amp;""))),0)&gt;0,IFERROR(FIND("2",LOWER(TRIM(AI5&amp;""))),0)&gt;0,IFERROR(FIND("3",LOWER(TRIM(AI5&amp;""))),0)&gt;0,IFERROR(FIND("4",LOWER(TRIM(AI5&amp;""))),0)&gt;0,IFERROR(FIND("5",LOWER(TRIM(AI5&amp;""))),0)&gt;0,IFERROR(FIND("6",LOWER(TRIM(AI5&amp;""))),0)&gt;0,IFERROR(FIND("7",LOWER(TRIM(AI5&amp;""))),0)&gt;0,IFERROR(FIND("8",LOWER(TRIM(AI5&amp;""))),0)&gt;0,IFERROR(FIND("9",LOWER(TRIM(AI5&amp;""))),0)&gt;0))))),NOT(AND(LEN(SUBSTITUTE(SUBSTITUTE(SUBSTITUTE(SUBSTITUTE(SUBSTITUTE(SUBSTITUTE(LOWER(TRIM(AI5&amp;""))," ",""),"/",""),"-",""),".",""),"?",""),"_",""))&gt;=2,SUBSTITUTE(SUBSTITUTE(SUBSTITUTE(SUBSTITUTE(SUBSTITUTE(SUBSTITUTE(SUBSTITUTE(LOWER(TRIM(AI5&amp;""))," ",""),"/",""),"-",""),".",""),"?",""),"_",""),LEFT(SUBSTITUTE(SUBSTITUTE(SUBSTITUTE(SUBSTITUTE(SUBSTITUTE(SUBSTITUTE(LOWER(TRIM(AI5&amp;""))," ",""),"/",""),"-",""),".",""),"?",""),"_",""),1),"")=""))),OR(LEN(TRIM(AI5))-LEN(SUBSTITUTE(TRIM(AI5)," ",""))&gt;=1,LEN(SUBSTITUTE(TRIM(AI5)," ",""))&gt;=5)),"Yes","No"))</f>
        <v/>
      </c>
    </row>
    <row r="6" spans="1:7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28" t="str">
        <f t="shared" si="0"/>
        <v/>
      </c>
      <c r="AC6" s="10"/>
      <c r="AD6" s="10"/>
      <c r="AE6" s="10"/>
      <c r="AF6" s="10"/>
      <c r="AG6" s="10"/>
      <c r="AH6" s="10"/>
      <c r="AI6" s="10"/>
      <c r="AJ6" s="10"/>
      <c r="AK6" s="11"/>
      <c r="AL6" s="12"/>
      <c r="AM6" s="12"/>
      <c r="AN6" s="12"/>
      <c r="AO6" s="12"/>
      <c r="AP6" s="12"/>
      <c r="AQ6" s="12"/>
      <c r="AR6" s="29" t="str">
        <f t="shared" si="1"/>
        <v/>
      </c>
      <c r="AS6" s="29" t="str">
        <f t="shared" si="2"/>
        <v/>
      </c>
      <c r="AT6" s="29" t="str">
        <f t="shared" si="3"/>
        <v/>
      </c>
      <c r="AU6" s="25" t="str">
        <f t="shared" si="4"/>
        <v/>
      </c>
      <c r="AV6" s="25" t="str">
        <f t="shared" si="5"/>
        <v/>
      </c>
      <c r="AW6" s="25" t="str">
        <f t="shared" si="6"/>
        <v/>
      </c>
      <c r="AX6" s="25" t="str">
        <f t="shared" si="7"/>
        <v/>
      </c>
      <c r="AY6" s="25" t="str">
        <f t="shared" si="8"/>
        <v/>
      </c>
      <c r="AZ6" s="25" t="str">
        <f t="shared" si="9"/>
        <v/>
      </c>
      <c r="BA6" s="30" t="str">
        <f t="shared" si="10"/>
        <v/>
      </c>
      <c r="BB6" s="30" t="str">
        <f t="shared" si="11"/>
        <v/>
      </c>
      <c r="BC6" s="30" t="str">
        <f t="shared" si="12"/>
        <v/>
      </c>
      <c r="BD6" s="30" t="str">
        <f t="shared" si="13"/>
        <v/>
      </c>
      <c r="BE6" s="30" t="str">
        <f t="shared" si="14"/>
        <v/>
      </c>
      <c r="BF6" s="30" t="str">
        <f t="shared" si="15"/>
        <v/>
      </c>
      <c r="BG6" s="30" t="str">
        <f t="shared" si="16"/>
        <v/>
      </c>
      <c r="BH6" s="30" t="str">
        <f t="shared" si="17"/>
        <v/>
      </c>
      <c r="BI6" s="30" t="str">
        <f t="shared" si="18"/>
        <v/>
      </c>
      <c r="BJ6" s="30" t="str">
        <f t="shared" si="19"/>
        <v/>
      </c>
      <c r="BK6" s="30" t="str">
        <f t="shared" si="20"/>
        <v/>
      </c>
      <c r="BL6" s="30" t="str">
        <f t="shared" si="21"/>
        <v/>
      </c>
      <c r="BM6" s="30" t="str">
        <f t="shared" si="22"/>
        <v/>
      </c>
      <c r="BN6" s="30" t="str">
        <f t="shared" si="23"/>
        <v/>
      </c>
      <c r="BO6" s="30" t="str">
        <f t="shared" si="24"/>
        <v/>
      </c>
      <c r="BP6" s="30" t="str">
        <f t="shared" si="25"/>
        <v/>
      </c>
      <c r="BQ6" s="30" t="str">
        <f t="shared" si="26"/>
        <v/>
      </c>
      <c r="BR6" s="30" t="str">
        <f t="shared" si="27"/>
        <v/>
      </c>
      <c r="BS6" s="30" t="str">
        <f t="shared" si="28"/>
        <v/>
      </c>
    </row>
    <row r="7" spans="1:7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28" t="str">
        <f t="shared" si="0"/>
        <v/>
      </c>
      <c r="AC7" s="10"/>
      <c r="AD7" s="10"/>
      <c r="AE7" s="10"/>
      <c r="AF7" s="10"/>
      <c r="AG7" s="10"/>
      <c r="AH7" s="10"/>
      <c r="AI7" s="10"/>
      <c r="AJ7" s="10"/>
      <c r="AK7" s="11"/>
      <c r="AL7" s="12"/>
      <c r="AM7" s="12"/>
      <c r="AN7" s="12"/>
      <c r="AO7" s="12"/>
      <c r="AP7" s="12"/>
      <c r="AQ7" s="12"/>
      <c r="AR7" s="29" t="str">
        <f t="shared" si="1"/>
        <v/>
      </c>
      <c r="AS7" s="29" t="str">
        <f t="shared" si="2"/>
        <v/>
      </c>
      <c r="AT7" s="29" t="str">
        <f t="shared" si="3"/>
        <v/>
      </c>
      <c r="AU7" s="25" t="str">
        <f t="shared" si="4"/>
        <v/>
      </c>
      <c r="AV7" s="25" t="str">
        <f t="shared" si="5"/>
        <v/>
      </c>
      <c r="AW7" s="25" t="str">
        <f t="shared" si="6"/>
        <v/>
      </c>
      <c r="AX7" s="25" t="str">
        <f t="shared" si="7"/>
        <v/>
      </c>
      <c r="AY7" s="25" t="str">
        <f t="shared" si="8"/>
        <v/>
      </c>
      <c r="AZ7" s="25" t="str">
        <f t="shared" si="9"/>
        <v/>
      </c>
      <c r="BA7" s="30" t="str">
        <f t="shared" si="10"/>
        <v/>
      </c>
      <c r="BB7" s="30" t="str">
        <f t="shared" si="11"/>
        <v/>
      </c>
      <c r="BC7" s="30" t="str">
        <f t="shared" si="12"/>
        <v/>
      </c>
      <c r="BD7" s="30" t="str">
        <f t="shared" si="13"/>
        <v/>
      </c>
      <c r="BE7" s="30" t="str">
        <f t="shared" si="14"/>
        <v/>
      </c>
      <c r="BF7" s="30" t="str">
        <f t="shared" si="15"/>
        <v/>
      </c>
      <c r="BG7" s="30" t="str">
        <f t="shared" si="16"/>
        <v/>
      </c>
      <c r="BH7" s="30" t="str">
        <f t="shared" si="17"/>
        <v/>
      </c>
      <c r="BI7" s="30" t="str">
        <f t="shared" si="18"/>
        <v/>
      </c>
      <c r="BJ7" s="30" t="str">
        <f t="shared" si="19"/>
        <v/>
      </c>
      <c r="BK7" s="30" t="str">
        <f t="shared" si="20"/>
        <v/>
      </c>
      <c r="BL7" s="30" t="str">
        <f t="shared" si="21"/>
        <v/>
      </c>
      <c r="BM7" s="30" t="str">
        <f t="shared" si="22"/>
        <v/>
      </c>
      <c r="BN7" s="30" t="str">
        <f t="shared" si="23"/>
        <v/>
      </c>
      <c r="BO7" s="30" t="str">
        <f t="shared" si="24"/>
        <v/>
      </c>
      <c r="BP7" s="30" t="str">
        <f t="shared" si="25"/>
        <v/>
      </c>
      <c r="BQ7" s="30" t="str">
        <f t="shared" si="26"/>
        <v/>
      </c>
      <c r="BR7" s="30" t="str">
        <f t="shared" si="27"/>
        <v/>
      </c>
      <c r="BS7" s="30" t="str">
        <f t="shared" si="28"/>
        <v/>
      </c>
    </row>
    <row r="8" spans="1:7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28" t="str">
        <f t="shared" si="0"/>
        <v/>
      </c>
      <c r="AC8" s="10"/>
      <c r="AD8" s="10"/>
      <c r="AE8" s="10"/>
      <c r="AF8" s="10"/>
      <c r="AG8" s="10"/>
      <c r="AH8" s="10"/>
      <c r="AI8" s="10"/>
      <c r="AJ8" s="10"/>
      <c r="AK8" s="11"/>
      <c r="AL8" s="12"/>
      <c r="AM8" s="12"/>
      <c r="AN8" s="12"/>
      <c r="AO8" s="12"/>
      <c r="AP8" s="12"/>
      <c r="AQ8" s="12"/>
      <c r="AR8" s="29" t="str">
        <f t="shared" si="1"/>
        <v/>
      </c>
      <c r="AS8" s="29" t="str">
        <f t="shared" si="2"/>
        <v/>
      </c>
      <c r="AT8" s="29" t="str">
        <f t="shared" si="3"/>
        <v/>
      </c>
      <c r="AU8" s="25" t="str">
        <f t="shared" si="4"/>
        <v/>
      </c>
      <c r="AV8" s="25" t="str">
        <f t="shared" si="5"/>
        <v/>
      </c>
      <c r="AW8" s="25" t="str">
        <f t="shared" si="6"/>
        <v/>
      </c>
      <c r="AX8" s="25" t="str">
        <f t="shared" si="7"/>
        <v/>
      </c>
      <c r="AY8" s="25" t="str">
        <f t="shared" si="8"/>
        <v/>
      </c>
      <c r="AZ8" s="25" t="str">
        <f t="shared" si="9"/>
        <v/>
      </c>
      <c r="BA8" s="30" t="str">
        <f t="shared" si="10"/>
        <v/>
      </c>
      <c r="BB8" s="30" t="str">
        <f t="shared" si="11"/>
        <v/>
      </c>
      <c r="BC8" s="30" t="str">
        <f t="shared" si="12"/>
        <v/>
      </c>
      <c r="BD8" s="30" t="str">
        <f t="shared" si="13"/>
        <v/>
      </c>
      <c r="BE8" s="30" t="str">
        <f t="shared" si="14"/>
        <v/>
      </c>
      <c r="BF8" s="30" t="str">
        <f t="shared" si="15"/>
        <v/>
      </c>
      <c r="BG8" s="30" t="str">
        <f t="shared" si="16"/>
        <v/>
      </c>
      <c r="BH8" s="30" t="str">
        <f t="shared" si="17"/>
        <v/>
      </c>
      <c r="BI8" s="30" t="str">
        <f t="shared" si="18"/>
        <v/>
      </c>
      <c r="BJ8" s="30" t="str">
        <f t="shared" si="19"/>
        <v/>
      </c>
      <c r="BK8" s="30" t="str">
        <f t="shared" si="20"/>
        <v/>
      </c>
      <c r="BL8" s="30" t="str">
        <f t="shared" si="21"/>
        <v/>
      </c>
      <c r="BM8" s="30" t="str">
        <f t="shared" si="22"/>
        <v/>
      </c>
      <c r="BN8" s="30" t="str">
        <f t="shared" si="23"/>
        <v/>
      </c>
      <c r="BO8" s="30" t="str">
        <f t="shared" si="24"/>
        <v/>
      </c>
      <c r="BP8" s="30" t="str">
        <f t="shared" si="25"/>
        <v/>
      </c>
      <c r="BQ8" s="30" t="str">
        <f t="shared" si="26"/>
        <v/>
      </c>
      <c r="BR8" s="30" t="str">
        <f t="shared" si="27"/>
        <v/>
      </c>
      <c r="BS8" s="30" t="str">
        <f t="shared" si="28"/>
        <v/>
      </c>
    </row>
    <row r="9" spans="1:7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28" t="str">
        <f t="shared" si="0"/>
        <v/>
      </c>
      <c r="AC9" s="10"/>
      <c r="AD9" s="10"/>
      <c r="AE9" s="10"/>
      <c r="AF9" s="10"/>
      <c r="AG9" s="10"/>
      <c r="AH9" s="10"/>
      <c r="AI9" s="10"/>
      <c r="AJ9" s="10"/>
      <c r="AK9" s="11"/>
      <c r="AL9" s="12"/>
      <c r="AM9" s="12"/>
      <c r="AN9" s="12"/>
      <c r="AO9" s="12"/>
      <c r="AP9" s="12"/>
      <c r="AQ9" s="12"/>
      <c r="AR9" s="29" t="str">
        <f t="shared" si="1"/>
        <v/>
      </c>
      <c r="AS9" s="29" t="str">
        <f t="shared" si="2"/>
        <v/>
      </c>
      <c r="AT9" s="29" t="str">
        <f t="shared" si="3"/>
        <v/>
      </c>
      <c r="AU9" s="25" t="str">
        <f t="shared" si="4"/>
        <v/>
      </c>
      <c r="AV9" s="25" t="str">
        <f t="shared" si="5"/>
        <v/>
      </c>
      <c r="AW9" s="25" t="str">
        <f t="shared" si="6"/>
        <v/>
      </c>
      <c r="AX9" s="25" t="str">
        <f t="shared" si="7"/>
        <v/>
      </c>
      <c r="AY9" s="25" t="str">
        <f t="shared" si="8"/>
        <v/>
      </c>
      <c r="AZ9" s="25" t="str">
        <f t="shared" si="9"/>
        <v/>
      </c>
      <c r="BA9" s="30" t="str">
        <f t="shared" si="10"/>
        <v/>
      </c>
      <c r="BB9" s="30" t="str">
        <f t="shared" si="11"/>
        <v/>
      </c>
      <c r="BC9" s="30" t="str">
        <f t="shared" si="12"/>
        <v/>
      </c>
      <c r="BD9" s="30" t="str">
        <f t="shared" si="13"/>
        <v/>
      </c>
      <c r="BE9" s="30" t="str">
        <f t="shared" si="14"/>
        <v/>
      </c>
      <c r="BF9" s="30" t="str">
        <f t="shared" si="15"/>
        <v/>
      </c>
      <c r="BG9" s="30" t="str">
        <f t="shared" si="16"/>
        <v/>
      </c>
      <c r="BH9" s="30" t="str">
        <f t="shared" si="17"/>
        <v/>
      </c>
      <c r="BI9" s="30" t="str">
        <f t="shared" si="18"/>
        <v/>
      </c>
      <c r="BJ9" s="30" t="str">
        <f t="shared" si="19"/>
        <v/>
      </c>
      <c r="BK9" s="30" t="str">
        <f t="shared" si="20"/>
        <v/>
      </c>
      <c r="BL9" s="30" t="str">
        <f t="shared" si="21"/>
        <v/>
      </c>
      <c r="BM9" s="30" t="str">
        <f t="shared" si="22"/>
        <v/>
      </c>
      <c r="BN9" s="30" t="str">
        <f t="shared" si="23"/>
        <v/>
      </c>
      <c r="BO9" s="30" t="str">
        <f t="shared" si="24"/>
        <v/>
      </c>
      <c r="BP9" s="30" t="str">
        <f t="shared" si="25"/>
        <v/>
      </c>
      <c r="BQ9" s="30" t="str">
        <f t="shared" si="26"/>
        <v/>
      </c>
      <c r="BR9" s="30" t="str">
        <f t="shared" si="27"/>
        <v/>
      </c>
      <c r="BS9" s="30" t="str">
        <f t="shared" si="28"/>
        <v/>
      </c>
    </row>
    <row r="10" spans="1:7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28" t="str">
        <f t="shared" si="0"/>
        <v/>
      </c>
      <c r="AC10" s="10"/>
      <c r="AD10" s="10"/>
      <c r="AE10" s="10"/>
      <c r="AF10" s="10"/>
      <c r="AG10" s="10"/>
      <c r="AH10" s="10"/>
      <c r="AI10" s="10"/>
      <c r="AJ10" s="10"/>
      <c r="AK10" s="11"/>
      <c r="AL10" s="12"/>
      <c r="AM10" s="12"/>
      <c r="AN10" s="12"/>
      <c r="AO10" s="12"/>
      <c r="AP10" s="12"/>
      <c r="AQ10" s="12"/>
      <c r="AR10" s="29" t="str">
        <f t="shared" si="1"/>
        <v/>
      </c>
      <c r="AS10" s="29" t="str">
        <f t="shared" si="2"/>
        <v/>
      </c>
      <c r="AT10" s="29" t="str">
        <f t="shared" si="3"/>
        <v/>
      </c>
      <c r="AU10" s="25" t="str">
        <f t="shared" si="4"/>
        <v/>
      </c>
      <c r="AV10" s="25" t="str">
        <f t="shared" si="5"/>
        <v/>
      </c>
      <c r="AW10" s="25" t="str">
        <f t="shared" si="6"/>
        <v/>
      </c>
      <c r="AX10" s="25" t="str">
        <f t="shared" si="7"/>
        <v/>
      </c>
      <c r="AY10" s="25" t="str">
        <f t="shared" si="8"/>
        <v/>
      </c>
      <c r="AZ10" s="25" t="str">
        <f t="shared" si="9"/>
        <v/>
      </c>
      <c r="BA10" s="30" t="str">
        <f t="shared" si="10"/>
        <v/>
      </c>
      <c r="BB10" s="30" t="str">
        <f t="shared" si="11"/>
        <v/>
      </c>
      <c r="BC10" s="30" t="str">
        <f t="shared" si="12"/>
        <v/>
      </c>
      <c r="BD10" s="30" t="str">
        <f t="shared" si="13"/>
        <v/>
      </c>
      <c r="BE10" s="30" t="str">
        <f t="shared" si="14"/>
        <v/>
      </c>
      <c r="BF10" s="30" t="str">
        <f t="shared" si="15"/>
        <v/>
      </c>
      <c r="BG10" s="30" t="str">
        <f t="shared" si="16"/>
        <v/>
      </c>
      <c r="BH10" s="30" t="str">
        <f t="shared" si="17"/>
        <v/>
      </c>
      <c r="BI10" s="30" t="str">
        <f t="shared" si="18"/>
        <v/>
      </c>
      <c r="BJ10" s="30" t="str">
        <f t="shared" si="19"/>
        <v/>
      </c>
      <c r="BK10" s="30" t="str">
        <f t="shared" si="20"/>
        <v/>
      </c>
      <c r="BL10" s="30" t="str">
        <f t="shared" si="21"/>
        <v/>
      </c>
      <c r="BM10" s="30" t="str">
        <f t="shared" si="22"/>
        <v/>
      </c>
      <c r="BN10" s="30" t="str">
        <f t="shared" si="23"/>
        <v/>
      </c>
      <c r="BO10" s="30" t="str">
        <f t="shared" si="24"/>
        <v/>
      </c>
      <c r="BP10" s="30" t="str">
        <f t="shared" si="25"/>
        <v/>
      </c>
      <c r="BQ10" s="30" t="str">
        <f t="shared" si="26"/>
        <v/>
      </c>
      <c r="BR10" s="30" t="str">
        <f t="shared" si="27"/>
        <v/>
      </c>
      <c r="BS10" s="30" t="str">
        <f t="shared" si="28"/>
        <v/>
      </c>
    </row>
    <row r="11" spans="1:7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28" t="str">
        <f t="shared" si="0"/>
        <v/>
      </c>
      <c r="AC11" s="10"/>
      <c r="AD11" s="10"/>
      <c r="AE11" s="10"/>
      <c r="AF11" s="10"/>
      <c r="AG11" s="10"/>
      <c r="AH11" s="10"/>
      <c r="AI11" s="10"/>
      <c r="AJ11" s="10"/>
      <c r="AK11" s="11"/>
      <c r="AL11" s="12"/>
      <c r="AM11" s="12"/>
      <c r="AN11" s="12"/>
      <c r="AO11" s="12"/>
      <c r="AP11" s="12"/>
      <c r="AQ11" s="12"/>
      <c r="AR11" s="29" t="str">
        <f t="shared" si="1"/>
        <v/>
      </c>
      <c r="AS11" s="29" t="str">
        <f t="shared" si="2"/>
        <v/>
      </c>
      <c r="AT11" s="29" t="str">
        <f t="shared" si="3"/>
        <v/>
      </c>
      <c r="AU11" s="25" t="str">
        <f t="shared" si="4"/>
        <v/>
      </c>
      <c r="AV11" s="25" t="str">
        <f t="shared" si="5"/>
        <v/>
      </c>
      <c r="AW11" s="25" t="str">
        <f t="shared" si="6"/>
        <v/>
      </c>
      <c r="AX11" s="25" t="str">
        <f t="shared" si="7"/>
        <v/>
      </c>
      <c r="AY11" s="25" t="str">
        <f t="shared" si="8"/>
        <v/>
      </c>
      <c r="AZ11" s="25" t="str">
        <f t="shared" si="9"/>
        <v/>
      </c>
      <c r="BA11" s="30" t="str">
        <f t="shared" si="10"/>
        <v/>
      </c>
      <c r="BB11" s="30" t="str">
        <f t="shared" si="11"/>
        <v/>
      </c>
      <c r="BC11" s="30" t="str">
        <f t="shared" si="12"/>
        <v/>
      </c>
      <c r="BD11" s="30" t="str">
        <f t="shared" si="13"/>
        <v/>
      </c>
      <c r="BE11" s="30" t="str">
        <f t="shared" si="14"/>
        <v/>
      </c>
      <c r="BF11" s="30" t="str">
        <f t="shared" si="15"/>
        <v/>
      </c>
      <c r="BG11" s="30" t="str">
        <f t="shared" si="16"/>
        <v/>
      </c>
      <c r="BH11" s="30" t="str">
        <f t="shared" si="17"/>
        <v/>
      </c>
      <c r="BI11" s="30" t="str">
        <f t="shared" si="18"/>
        <v/>
      </c>
      <c r="BJ11" s="30" t="str">
        <f t="shared" si="19"/>
        <v/>
      </c>
      <c r="BK11" s="30" t="str">
        <f t="shared" si="20"/>
        <v/>
      </c>
      <c r="BL11" s="30" t="str">
        <f t="shared" si="21"/>
        <v/>
      </c>
      <c r="BM11" s="30" t="str">
        <f t="shared" si="22"/>
        <v/>
      </c>
      <c r="BN11" s="30" t="str">
        <f t="shared" si="23"/>
        <v/>
      </c>
      <c r="BO11" s="30" t="str">
        <f t="shared" si="24"/>
        <v/>
      </c>
      <c r="BP11" s="30" t="str">
        <f t="shared" si="25"/>
        <v/>
      </c>
      <c r="BQ11" s="30" t="str">
        <f t="shared" si="26"/>
        <v/>
      </c>
      <c r="BR11" s="30" t="str">
        <f t="shared" si="27"/>
        <v/>
      </c>
      <c r="BS11" s="30" t="str">
        <f t="shared" si="28"/>
        <v/>
      </c>
    </row>
    <row r="12" spans="1:7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28" t="str">
        <f t="shared" si="0"/>
        <v/>
      </c>
      <c r="AC12" s="10"/>
      <c r="AD12" s="10"/>
      <c r="AE12" s="10"/>
      <c r="AF12" s="10"/>
      <c r="AG12" s="10"/>
      <c r="AH12" s="10"/>
      <c r="AI12" s="10"/>
      <c r="AJ12" s="10"/>
      <c r="AK12" s="11"/>
      <c r="AL12" s="12"/>
      <c r="AM12" s="12"/>
      <c r="AN12" s="12"/>
      <c r="AO12" s="12"/>
      <c r="AP12" s="12"/>
      <c r="AQ12" s="12"/>
      <c r="AR12" s="29" t="str">
        <f t="shared" si="1"/>
        <v/>
      </c>
      <c r="AS12" s="29" t="str">
        <f t="shared" si="2"/>
        <v/>
      </c>
      <c r="AT12" s="29" t="str">
        <f t="shared" si="3"/>
        <v/>
      </c>
      <c r="AU12" s="25" t="str">
        <f t="shared" si="4"/>
        <v/>
      </c>
      <c r="AV12" s="25" t="str">
        <f t="shared" si="5"/>
        <v/>
      </c>
      <c r="AW12" s="25" t="str">
        <f t="shared" si="6"/>
        <v/>
      </c>
      <c r="AX12" s="25" t="str">
        <f t="shared" si="7"/>
        <v/>
      </c>
      <c r="AY12" s="25" t="str">
        <f t="shared" si="8"/>
        <v/>
      </c>
      <c r="AZ12" s="25" t="str">
        <f t="shared" si="9"/>
        <v/>
      </c>
      <c r="BA12" s="30" t="str">
        <f t="shared" si="10"/>
        <v/>
      </c>
      <c r="BB12" s="30" t="str">
        <f t="shared" si="11"/>
        <v/>
      </c>
      <c r="BC12" s="30" t="str">
        <f t="shared" si="12"/>
        <v/>
      </c>
      <c r="BD12" s="30" t="str">
        <f t="shared" si="13"/>
        <v/>
      </c>
      <c r="BE12" s="30" t="str">
        <f t="shared" si="14"/>
        <v/>
      </c>
      <c r="BF12" s="30" t="str">
        <f t="shared" si="15"/>
        <v/>
      </c>
      <c r="BG12" s="30" t="str">
        <f t="shared" si="16"/>
        <v/>
      </c>
      <c r="BH12" s="30" t="str">
        <f t="shared" si="17"/>
        <v/>
      </c>
      <c r="BI12" s="30" t="str">
        <f t="shared" si="18"/>
        <v/>
      </c>
      <c r="BJ12" s="30" t="str">
        <f t="shared" si="19"/>
        <v/>
      </c>
      <c r="BK12" s="30" t="str">
        <f t="shared" si="20"/>
        <v/>
      </c>
      <c r="BL12" s="30" t="str">
        <f t="shared" si="21"/>
        <v/>
      </c>
      <c r="BM12" s="30" t="str">
        <f t="shared" si="22"/>
        <v/>
      </c>
      <c r="BN12" s="30" t="str">
        <f t="shared" si="23"/>
        <v/>
      </c>
      <c r="BO12" s="30" t="str">
        <f t="shared" si="24"/>
        <v/>
      </c>
      <c r="BP12" s="30" t="str">
        <f t="shared" si="25"/>
        <v/>
      </c>
      <c r="BQ12" s="30" t="str">
        <f t="shared" si="26"/>
        <v/>
      </c>
      <c r="BR12" s="30" t="str">
        <f t="shared" si="27"/>
        <v/>
      </c>
      <c r="BS12" s="30" t="str">
        <f t="shared" si="28"/>
        <v/>
      </c>
    </row>
    <row r="13" spans="1:7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28" t="str">
        <f t="shared" si="0"/>
        <v/>
      </c>
      <c r="AC13" s="10"/>
      <c r="AD13" s="10"/>
      <c r="AE13" s="10"/>
      <c r="AF13" s="10"/>
      <c r="AG13" s="10"/>
      <c r="AH13" s="10"/>
      <c r="AI13" s="10"/>
      <c r="AJ13" s="10"/>
      <c r="AK13" s="11"/>
      <c r="AL13" s="12"/>
      <c r="AM13" s="12"/>
      <c r="AN13" s="12"/>
      <c r="AO13" s="12"/>
      <c r="AP13" s="12"/>
      <c r="AQ13" s="12"/>
      <c r="AR13" s="29" t="str">
        <f t="shared" si="1"/>
        <v/>
      </c>
      <c r="AS13" s="29" t="str">
        <f t="shared" si="2"/>
        <v/>
      </c>
      <c r="AT13" s="29" t="str">
        <f t="shared" si="3"/>
        <v/>
      </c>
      <c r="AU13" s="25" t="str">
        <f t="shared" si="4"/>
        <v/>
      </c>
      <c r="AV13" s="25" t="str">
        <f t="shared" si="5"/>
        <v/>
      </c>
      <c r="AW13" s="25" t="str">
        <f t="shared" si="6"/>
        <v/>
      </c>
      <c r="AX13" s="25" t="str">
        <f t="shared" si="7"/>
        <v/>
      </c>
      <c r="AY13" s="25" t="str">
        <f t="shared" si="8"/>
        <v/>
      </c>
      <c r="AZ13" s="25" t="str">
        <f t="shared" si="9"/>
        <v/>
      </c>
      <c r="BA13" s="30" t="str">
        <f t="shared" si="10"/>
        <v/>
      </c>
      <c r="BB13" s="30" t="str">
        <f t="shared" si="11"/>
        <v/>
      </c>
      <c r="BC13" s="30" t="str">
        <f t="shared" si="12"/>
        <v/>
      </c>
      <c r="BD13" s="30" t="str">
        <f t="shared" si="13"/>
        <v/>
      </c>
      <c r="BE13" s="30" t="str">
        <f t="shared" si="14"/>
        <v/>
      </c>
      <c r="BF13" s="30" t="str">
        <f t="shared" si="15"/>
        <v/>
      </c>
      <c r="BG13" s="30" t="str">
        <f t="shared" si="16"/>
        <v/>
      </c>
      <c r="BH13" s="30" t="str">
        <f t="shared" si="17"/>
        <v/>
      </c>
      <c r="BI13" s="30" t="str">
        <f t="shared" si="18"/>
        <v/>
      </c>
      <c r="BJ13" s="30" t="str">
        <f t="shared" si="19"/>
        <v/>
      </c>
      <c r="BK13" s="30" t="str">
        <f t="shared" si="20"/>
        <v/>
      </c>
      <c r="BL13" s="30" t="str">
        <f t="shared" si="21"/>
        <v/>
      </c>
      <c r="BM13" s="30" t="str">
        <f t="shared" si="22"/>
        <v/>
      </c>
      <c r="BN13" s="30" t="str">
        <f t="shared" si="23"/>
        <v/>
      </c>
      <c r="BO13" s="30" t="str">
        <f t="shared" si="24"/>
        <v/>
      </c>
      <c r="BP13" s="30" t="str">
        <f t="shared" si="25"/>
        <v/>
      </c>
      <c r="BQ13" s="30" t="str">
        <f t="shared" si="26"/>
        <v/>
      </c>
      <c r="BR13" s="30" t="str">
        <f t="shared" si="27"/>
        <v/>
      </c>
      <c r="BS13" s="30" t="str">
        <f t="shared" si="28"/>
        <v/>
      </c>
    </row>
    <row r="14" spans="1:7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28" t="str">
        <f t="shared" si="0"/>
        <v/>
      </c>
      <c r="AC14" s="10"/>
      <c r="AD14" s="10"/>
      <c r="AE14" s="10"/>
      <c r="AF14" s="10"/>
      <c r="AG14" s="10"/>
      <c r="AH14" s="10"/>
      <c r="AI14" s="10"/>
      <c r="AJ14" s="10"/>
      <c r="AK14" s="11"/>
      <c r="AL14" s="12"/>
      <c r="AM14" s="12"/>
      <c r="AN14" s="12"/>
      <c r="AO14" s="12"/>
      <c r="AP14" s="12"/>
      <c r="AQ14" s="12"/>
      <c r="AR14" s="29" t="str">
        <f t="shared" si="1"/>
        <v/>
      </c>
      <c r="AS14" s="29" t="str">
        <f t="shared" si="2"/>
        <v/>
      </c>
      <c r="AT14" s="29" t="str">
        <f t="shared" si="3"/>
        <v/>
      </c>
      <c r="AU14" s="25" t="str">
        <f t="shared" si="4"/>
        <v/>
      </c>
      <c r="AV14" s="25" t="str">
        <f t="shared" si="5"/>
        <v/>
      </c>
      <c r="AW14" s="25" t="str">
        <f t="shared" si="6"/>
        <v/>
      </c>
      <c r="AX14" s="25" t="str">
        <f t="shared" si="7"/>
        <v/>
      </c>
      <c r="AY14" s="25" t="str">
        <f t="shared" si="8"/>
        <v/>
      </c>
      <c r="AZ14" s="25" t="str">
        <f t="shared" si="9"/>
        <v/>
      </c>
      <c r="BA14" s="30" t="str">
        <f t="shared" si="10"/>
        <v/>
      </c>
      <c r="BB14" s="30" t="str">
        <f t="shared" si="11"/>
        <v/>
      </c>
      <c r="BC14" s="30" t="str">
        <f t="shared" si="12"/>
        <v/>
      </c>
      <c r="BD14" s="30" t="str">
        <f t="shared" si="13"/>
        <v/>
      </c>
      <c r="BE14" s="30" t="str">
        <f t="shared" si="14"/>
        <v/>
      </c>
      <c r="BF14" s="30" t="str">
        <f t="shared" si="15"/>
        <v/>
      </c>
      <c r="BG14" s="30" t="str">
        <f t="shared" si="16"/>
        <v/>
      </c>
      <c r="BH14" s="30" t="str">
        <f t="shared" si="17"/>
        <v/>
      </c>
      <c r="BI14" s="30" t="str">
        <f t="shared" si="18"/>
        <v/>
      </c>
      <c r="BJ14" s="30" t="str">
        <f t="shared" si="19"/>
        <v/>
      </c>
      <c r="BK14" s="30" t="str">
        <f t="shared" si="20"/>
        <v/>
      </c>
      <c r="BL14" s="30" t="str">
        <f t="shared" si="21"/>
        <v/>
      </c>
      <c r="BM14" s="30" t="str">
        <f t="shared" si="22"/>
        <v/>
      </c>
      <c r="BN14" s="30" t="str">
        <f t="shared" si="23"/>
        <v/>
      </c>
      <c r="BO14" s="30" t="str">
        <f t="shared" si="24"/>
        <v/>
      </c>
      <c r="BP14" s="30" t="str">
        <f t="shared" si="25"/>
        <v/>
      </c>
      <c r="BQ14" s="30" t="str">
        <f t="shared" si="26"/>
        <v/>
      </c>
      <c r="BR14" s="30" t="str">
        <f t="shared" si="27"/>
        <v/>
      </c>
      <c r="BS14" s="30" t="str">
        <f t="shared" si="28"/>
        <v/>
      </c>
    </row>
    <row r="15" spans="1:7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28" t="str">
        <f t="shared" si="0"/>
        <v/>
      </c>
      <c r="AC15" s="10"/>
      <c r="AD15" s="10"/>
      <c r="AE15" s="10"/>
      <c r="AF15" s="10"/>
      <c r="AG15" s="10"/>
      <c r="AH15" s="10"/>
      <c r="AI15" s="10"/>
      <c r="AJ15" s="10"/>
      <c r="AK15" s="11"/>
      <c r="AL15" s="12"/>
      <c r="AM15" s="12"/>
      <c r="AN15" s="12"/>
      <c r="AO15" s="12"/>
      <c r="AP15" s="12"/>
      <c r="AQ15" s="12"/>
      <c r="AR15" s="29" t="str">
        <f t="shared" si="1"/>
        <v/>
      </c>
      <c r="AS15" s="29" t="str">
        <f t="shared" si="2"/>
        <v/>
      </c>
      <c r="AT15" s="29" t="str">
        <f t="shared" si="3"/>
        <v/>
      </c>
      <c r="AU15" s="25" t="str">
        <f t="shared" si="4"/>
        <v/>
      </c>
      <c r="AV15" s="25" t="str">
        <f t="shared" si="5"/>
        <v/>
      </c>
      <c r="AW15" s="25" t="str">
        <f t="shared" si="6"/>
        <v/>
      </c>
      <c r="AX15" s="25" t="str">
        <f t="shared" si="7"/>
        <v/>
      </c>
      <c r="AY15" s="25" t="str">
        <f t="shared" si="8"/>
        <v/>
      </c>
      <c r="AZ15" s="25" t="str">
        <f t="shared" si="9"/>
        <v/>
      </c>
      <c r="BA15" s="30" t="str">
        <f t="shared" si="10"/>
        <v/>
      </c>
      <c r="BB15" s="30" t="str">
        <f t="shared" si="11"/>
        <v/>
      </c>
      <c r="BC15" s="30" t="str">
        <f t="shared" si="12"/>
        <v/>
      </c>
      <c r="BD15" s="30" t="str">
        <f t="shared" si="13"/>
        <v/>
      </c>
      <c r="BE15" s="30" t="str">
        <f t="shared" si="14"/>
        <v/>
      </c>
      <c r="BF15" s="30" t="str">
        <f t="shared" si="15"/>
        <v/>
      </c>
      <c r="BG15" s="30" t="str">
        <f t="shared" si="16"/>
        <v/>
      </c>
      <c r="BH15" s="30" t="str">
        <f t="shared" si="17"/>
        <v/>
      </c>
      <c r="BI15" s="30" t="str">
        <f t="shared" si="18"/>
        <v/>
      </c>
      <c r="BJ15" s="30" t="str">
        <f t="shared" si="19"/>
        <v/>
      </c>
      <c r="BK15" s="30" t="str">
        <f t="shared" si="20"/>
        <v/>
      </c>
      <c r="BL15" s="30" t="str">
        <f t="shared" si="21"/>
        <v/>
      </c>
      <c r="BM15" s="30" t="str">
        <f t="shared" si="22"/>
        <v/>
      </c>
      <c r="BN15" s="30" t="str">
        <f t="shared" si="23"/>
        <v/>
      </c>
      <c r="BO15" s="30" t="str">
        <f t="shared" si="24"/>
        <v/>
      </c>
      <c r="BP15" s="30" t="str">
        <f t="shared" si="25"/>
        <v/>
      </c>
      <c r="BQ15" s="30" t="str">
        <f t="shared" si="26"/>
        <v/>
      </c>
      <c r="BR15" s="30" t="str">
        <f t="shared" si="27"/>
        <v/>
      </c>
      <c r="BS15" s="30" t="str">
        <f t="shared" si="28"/>
        <v/>
      </c>
    </row>
    <row r="16" spans="1:7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28" t="str">
        <f t="shared" si="0"/>
        <v/>
      </c>
      <c r="AC16" s="10"/>
      <c r="AD16" s="10"/>
      <c r="AE16" s="10"/>
      <c r="AF16" s="10"/>
      <c r="AG16" s="10"/>
      <c r="AH16" s="10"/>
      <c r="AI16" s="10"/>
      <c r="AJ16" s="10"/>
      <c r="AK16" s="11"/>
      <c r="AL16" s="12"/>
      <c r="AM16" s="12"/>
      <c r="AN16" s="12"/>
      <c r="AO16" s="12"/>
      <c r="AP16" s="12"/>
      <c r="AQ16" s="12"/>
      <c r="AR16" s="29" t="str">
        <f t="shared" si="1"/>
        <v/>
      </c>
      <c r="AS16" s="29" t="str">
        <f t="shared" si="2"/>
        <v/>
      </c>
      <c r="AT16" s="29" t="str">
        <f t="shared" si="3"/>
        <v/>
      </c>
      <c r="AU16" s="25" t="str">
        <f t="shared" si="4"/>
        <v/>
      </c>
      <c r="AV16" s="25" t="str">
        <f t="shared" si="5"/>
        <v/>
      </c>
      <c r="AW16" s="25" t="str">
        <f t="shared" si="6"/>
        <v/>
      </c>
      <c r="AX16" s="25" t="str">
        <f t="shared" si="7"/>
        <v/>
      </c>
      <c r="AY16" s="25" t="str">
        <f t="shared" si="8"/>
        <v/>
      </c>
      <c r="AZ16" s="25" t="str">
        <f t="shared" si="9"/>
        <v/>
      </c>
      <c r="BA16" s="30" t="str">
        <f t="shared" si="10"/>
        <v/>
      </c>
      <c r="BB16" s="30" t="str">
        <f t="shared" si="11"/>
        <v/>
      </c>
      <c r="BC16" s="30" t="str">
        <f t="shared" si="12"/>
        <v/>
      </c>
      <c r="BD16" s="30" t="str">
        <f t="shared" si="13"/>
        <v/>
      </c>
      <c r="BE16" s="30" t="str">
        <f t="shared" si="14"/>
        <v/>
      </c>
      <c r="BF16" s="30" t="str">
        <f t="shared" si="15"/>
        <v/>
      </c>
      <c r="BG16" s="30" t="str">
        <f t="shared" si="16"/>
        <v/>
      </c>
      <c r="BH16" s="30" t="str">
        <f t="shared" si="17"/>
        <v/>
      </c>
      <c r="BI16" s="30" t="str">
        <f t="shared" si="18"/>
        <v/>
      </c>
      <c r="BJ16" s="30" t="str">
        <f t="shared" si="19"/>
        <v/>
      </c>
      <c r="BK16" s="30" t="str">
        <f t="shared" si="20"/>
        <v/>
      </c>
      <c r="BL16" s="30" t="str">
        <f t="shared" si="21"/>
        <v/>
      </c>
      <c r="BM16" s="30" t="str">
        <f t="shared" si="22"/>
        <v/>
      </c>
      <c r="BN16" s="30" t="str">
        <f t="shared" si="23"/>
        <v/>
      </c>
      <c r="BO16" s="30" t="str">
        <f t="shared" si="24"/>
        <v/>
      </c>
      <c r="BP16" s="30" t="str">
        <f t="shared" si="25"/>
        <v/>
      </c>
      <c r="BQ16" s="30" t="str">
        <f t="shared" si="26"/>
        <v/>
      </c>
      <c r="BR16" s="30" t="str">
        <f t="shared" si="27"/>
        <v/>
      </c>
      <c r="BS16" s="30" t="str">
        <f t="shared" si="28"/>
        <v/>
      </c>
    </row>
    <row r="17" spans="1:7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28" t="str">
        <f t="shared" si="0"/>
        <v/>
      </c>
      <c r="AC17" s="10"/>
      <c r="AD17" s="10"/>
      <c r="AE17" s="10"/>
      <c r="AF17" s="10"/>
      <c r="AG17" s="10"/>
      <c r="AH17" s="10"/>
      <c r="AI17" s="10"/>
      <c r="AJ17" s="10"/>
      <c r="AK17" s="11"/>
      <c r="AL17" s="12"/>
      <c r="AM17" s="12"/>
      <c r="AN17" s="12"/>
      <c r="AO17" s="12"/>
      <c r="AP17" s="12"/>
      <c r="AQ17" s="12"/>
      <c r="AR17" s="29" t="str">
        <f t="shared" si="1"/>
        <v/>
      </c>
      <c r="AS17" s="29" t="str">
        <f t="shared" si="2"/>
        <v/>
      </c>
      <c r="AT17" s="29" t="str">
        <f t="shared" si="3"/>
        <v/>
      </c>
      <c r="AU17" s="25" t="str">
        <f t="shared" si="4"/>
        <v/>
      </c>
      <c r="AV17" s="25" t="str">
        <f t="shared" si="5"/>
        <v/>
      </c>
      <c r="AW17" s="25" t="str">
        <f t="shared" si="6"/>
        <v/>
      </c>
      <c r="AX17" s="25" t="str">
        <f t="shared" si="7"/>
        <v/>
      </c>
      <c r="AY17" s="25" t="str">
        <f t="shared" si="8"/>
        <v/>
      </c>
      <c r="AZ17" s="25" t="str">
        <f t="shared" si="9"/>
        <v/>
      </c>
      <c r="BA17" s="30" t="str">
        <f t="shared" si="10"/>
        <v/>
      </c>
      <c r="BB17" s="30" t="str">
        <f t="shared" si="11"/>
        <v/>
      </c>
      <c r="BC17" s="30" t="str">
        <f t="shared" si="12"/>
        <v/>
      </c>
      <c r="BD17" s="30" t="str">
        <f t="shared" si="13"/>
        <v/>
      </c>
      <c r="BE17" s="30" t="str">
        <f t="shared" si="14"/>
        <v/>
      </c>
      <c r="BF17" s="30" t="str">
        <f t="shared" si="15"/>
        <v/>
      </c>
      <c r="BG17" s="30" t="str">
        <f t="shared" si="16"/>
        <v/>
      </c>
      <c r="BH17" s="30" t="str">
        <f t="shared" si="17"/>
        <v/>
      </c>
      <c r="BI17" s="30" t="str">
        <f t="shared" si="18"/>
        <v/>
      </c>
      <c r="BJ17" s="30" t="str">
        <f t="shared" si="19"/>
        <v/>
      </c>
      <c r="BK17" s="30" t="str">
        <f t="shared" si="20"/>
        <v/>
      </c>
      <c r="BL17" s="30" t="str">
        <f t="shared" si="21"/>
        <v/>
      </c>
      <c r="BM17" s="30" t="str">
        <f t="shared" si="22"/>
        <v/>
      </c>
      <c r="BN17" s="30" t="str">
        <f t="shared" si="23"/>
        <v/>
      </c>
      <c r="BO17" s="30" t="str">
        <f t="shared" si="24"/>
        <v/>
      </c>
      <c r="BP17" s="30" t="str">
        <f t="shared" si="25"/>
        <v/>
      </c>
      <c r="BQ17" s="30" t="str">
        <f t="shared" si="26"/>
        <v/>
      </c>
      <c r="BR17" s="30" t="str">
        <f t="shared" si="27"/>
        <v/>
      </c>
      <c r="BS17" s="30" t="str">
        <f t="shared" si="28"/>
        <v/>
      </c>
    </row>
    <row r="18" spans="1:7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28" t="str">
        <f t="shared" si="0"/>
        <v/>
      </c>
      <c r="AC18" s="10"/>
      <c r="AD18" s="10"/>
      <c r="AE18" s="10"/>
      <c r="AF18" s="10"/>
      <c r="AG18" s="10"/>
      <c r="AH18" s="10"/>
      <c r="AI18" s="10"/>
      <c r="AJ18" s="10"/>
      <c r="AK18" s="11"/>
      <c r="AL18" s="12"/>
      <c r="AM18" s="12"/>
      <c r="AN18" s="12"/>
      <c r="AO18" s="12"/>
      <c r="AP18" s="12"/>
      <c r="AQ18" s="12"/>
      <c r="AR18" s="29" t="str">
        <f t="shared" si="1"/>
        <v/>
      </c>
      <c r="AS18" s="29" t="str">
        <f t="shared" si="2"/>
        <v/>
      </c>
      <c r="AT18" s="29" t="str">
        <f t="shared" si="3"/>
        <v/>
      </c>
      <c r="AU18" s="25" t="str">
        <f t="shared" si="4"/>
        <v/>
      </c>
      <c r="AV18" s="25" t="str">
        <f t="shared" si="5"/>
        <v/>
      </c>
      <c r="AW18" s="25" t="str">
        <f t="shared" si="6"/>
        <v/>
      </c>
      <c r="AX18" s="25" t="str">
        <f t="shared" si="7"/>
        <v/>
      </c>
      <c r="AY18" s="25" t="str">
        <f t="shared" si="8"/>
        <v/>
      </c>
      <c r="AZ18" s="25" t="str">
        <f t="shared" si="9"/>
        <v/>
      </c>
      <c r="BA18" s="30" t="str">
        <f t="shared" si="10"/>
        <v/>
      </c>
      <c r="BB18" s="30" t="str">
        <f t="shared" si="11"/>
        <v/>
      </c>
      <c r="BC18" s="30" t="str">
        <f t="shared" si="12"/>
        <v/>
      </c>
      <c r="BD18" s="30" t="str">
        <f t="shared" si="13"/>
        <v/>
      </c>
      <c r="BE18" s="30" t="str">
        <f t="shared" si="14"/>
        <v/>
      </c>
      <c r="BF18" s="30" t="str">
        <f t="shared" si="15"/>
        <v/>
      </c>
      <c r="BG18" s="30" t="str">
        <f t="shared" si="16"/>
        <v/>
      </c>
      <c r="BH18" s="30" t="str">
        <f t="shared" si="17"/>
        <v/>
      </c>
      <c r="BI18" s="30" t="str">
        <f t="shared" si="18"/>
        <v/>
      </c>
      <c r="BJ18" s="30" t="str">
        <f t="shared" si="19"/>
        <v/>
      </c>
      <c r="BK18" s="30" t="str">
        <f t="shared" si="20"/>
        <v/>
      </c>
      <c r="BL18" s="30" t="str">
        <f t="shared" si="21"/>
        <v/>
      </c>
      <c r="BM18" s="30" t="str">
        <f t="shared" si="22"/>
        <v/>
      </c>
      <c r="BN18" s="30" t="str">
        <f t="shared" si="23"/>
        <v/>
      </c>
      <c r="BO18" s="30" t="str">
        <f t="shared" si="24"/>
        <v/>
      </c>
      <c r="BP18" s="30" t="str">
        <f t="shared" si="25"/>
        <v/>
      </c>
      <c r="BQ18" s="30" t="str">
        <f t="shared" si="26"/>
        <v/>
      </c>
      <c r="BR18" s="30" t="str">
        <f t="shared" si="27"/>
        <v/>
      </c>
      <c r="BS18" s="30" t="str">
        <f t="shared" si="28"/>
        <v/>
      </c>
    </row>
    <row r="19" spans="1:7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28" t="str">
        <f t="shared" si="0"/>
        <v/>
      </c>
      <c r="AC19" s="10"/>
      <c r="AD19" s="10"/>
      <c r="AE19" s="10"/>
      <c r="AF19" s="10"/>
      <c r="AG19" s="10"/>
      <c r="AH19" s="10"/>
      <c r="AI19" s="10"/>
      <c r="AJ19" s="10"/>
      <c r="AK19" s="11"/>
      <c r="AL19" s="12"/>
      <c r="AM19" s="12"/>
      <c r="AN19" s="12"/>
      <c r="AO19" s="12"/>
      <c r="AP19" s="12"/>
      <c r="AQ19" s="12"/>
      <c r="AR19" s="29" t="str">
        <f t="shared" si="1"/>
        <v/>
      </c>
      <c r="AS19" s="29" t="str">
        <f t="shared" si="2"/>
        <v/>
      </c>
      <c r="AT19" s="29" t="str">
        <f t="shared" si="3"/>
        <v/>
      </c>
      <c r="AU19" s="25" t="str">
        <f t="shared" si="4"/>
        <v/>
      </c>
      <c r="AV19" s="25" t="str">
        <f t="shared" si="5"/>
        <v/>
      </c>
      <c r="AW19" s="25" t="str">
        <f t="shared" si="6"/>
        <v/>
      </c>
      <c r="AX19" s="25" t="str">
        <f t="shared" si="7"/>
        <v/>
      </c>
      <c r="AY19" s="25" t="str">
        <f t="shared" si="8"/>
        <v/>
      </c>
      <c r="AZ19" s="25" t="str">
        <f t="shared" si="9"/>
        <v/>
      </c>
      <c r="BA19" s="30" t="str">
        <f t="shared" si="10"/>
        <v/>
      </c>
      <c r="BB19" s="30" t="str">
        <f t="shared" si="11"/>
        <v/>
      </c>
      <c r="BC19" s="30" t="str">
        <f t="shared" si="12"/>
        <v/>
      </c>
      <c r="BD19" s="30" t="str">
        <f t="shared" si="13"/>
        <v/>
      </c>
      <c r="BE19" s="30" t="str">
        <f t="shared" si="14"/>
        <v/>
      </c>
      <c r="BF19" s="30" t="str">
        <f t="shared" si="15"/>
        <v/>
      </c>
      <c r="BG19" s="30" t="str">
        <f t="shared" si="16"/>
        <v/>
      </c>
      <c r="BH19" s="30" t="str">
        <f t="shared" si="17"/>
        <v/>
      </c>
      <c r="BI19" s="30" t="str">
        <f t="shared" si="18"/>
        <v/>
      </c>
      <c r="BJ19" s="30" t="str">
        <f t="shared" si="19"/>
        <v/>
      </c>
      <c r="BK19" s="30" t="str">
        <f t="shared" si="20"/>
        <v/>
      </c>
      <c r="BL19" s="30" t="str">
        <f t="shared" si="21"/>
        <v/>
      </c>
      <c r="BM19" s="30" t="str">
        <f t="shared" si="22"/>
        <v/>
      </c>
      <c r="BN19" s="30" t="str">
        <f t="shared" si="23"/>
        <v/>
      </c>
      <c r="BO19" s="30" t="str">
        <f t="shared" si="24"/>
        <v/>
      </c>
      <c r="BP19" s="30" t="str">
        <f t="shared" si="25"/>
        <v/>
      </c>
      <c r="BQ19" s="30" t="str">
        <f t="shared" si="26"/>
        <v/>
      </c>
      <c r="BR19" s="30" t="str">
        <f t="shared" si="27"/>
        <v/>
      </c>
      <c r="BS19" s="30" t="str">
        <f t="shared" si="28"/>
        <v/>
      </c>
    </row>
    <row r="20" spans="1:7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28" t="str">
        <f t="shared" si="0"/>
        <v/>
      </c>
      <c r="AC20" s="10"/>
      <c r="AD20" s="10"/>
      <c r="AE20" s="10"/>
      <c r="AF20" s="10"/>
      <c r="AG20" s="10"/>
      <c r="AH20" s="10"/>
      <c r="AI20" s="10"/>
      <c r="AJ20" s="10"/>
      <c r="AK20" s="11"/>
      <c r="AL20" s="12"/>
      <c r="AM20" s="12"/>
      <c r="AN20" s="12"/>
      <c r="AO20" s="12"/>
      <c r="AP20" s="12"/>
      <c r="AQ20" s="12"/>
      <c r="AR20" s="29" t="str">
        <f t="shared" si="1"/>
        <v/>
      </c>
      <c r="AS20" s="29" t="str">
        <f t="shared" si="2"/>
        <v/>
      </c>
      <c r="AT20" s="29" t="str">
        <f t="shared" si="3"/>
        <v/>
      </c>
      <c r="AU20" s="25" t="str">
        <f t="shared" si="4"/>
        <v/>
      </c>
      <c r="AV20" s="25" t="str">
        <f t="shared" si="5"/>
        <v/>
      </c>
      <c r="AW20" s="25" t="str">
        <f t="shared" si="6"/>
        <v/>
      </c>
      <c r="AX20" s="25" t="str">
        <f t="shared" si="7"/>
        <v/>
      </c>
      <c r="AY20" s="25" t="str">
        <f t="shared" si="8"/>
        <v/>
      </c>
      <c r="AZ20" s="25" t="str">
        <f t="shared" si="9"/>
        <v/>
      </c>
      <c r="BA20" s="30" t="str">
        <f t="shared" si="10"/>
        <v/>
      </c>
      <c r="BB20" s="30" t="str">
        <f t="shared" si="11"/>
        <v/>
      </c>
      <c r="BC20" s="30" t="str">
        <f t="shared" si="12"/>
        <v/>
      </c>
      <c r="BD20" s="30" t="str">
        <f t="shared" si="13"/>
        <v/>
      </c>
      <c r="BE20" s="30" t="str">
        <f t="shared" si="14"/>
        <v/>
      </c>
      <c r="BF20" s="30" t="str">
        <f t="shared" si="15"/>
        <v/>
      </c>
      <c r="BG20" s="30" t="str">
        <f t="shared" si="16"/>
        <v/>
      </c>
      <c r="BH20" s="30" t="str">
        <f t="shared" si="17"/>
        <v/>
      </c>
      <c r="BI20" s="30" t="str">
        <f t="shared" si="18"/>
        <v/>
      </c>
      <c r="BJ20" s="30" t="str">
        <f t="shared" si="19"/>
        <v/>
      </c>
      <c r="BK20" s="30" t="str">
        <f t="shared" si="20"/>
        <v/>
      </c>
      <c r="BL20" s="30" t="str">
        <f t="shared" si="21"/>
        <v/>
      </c>
      <c r="BM20" s="30" t="str">
        <f t="shared" si="22"/>
        <v/>
      </c>
      <c r="BN20" s="30" t="str">
        <f t="shared" si="23"/>
        <v/>
      </c>
      <c r="BO20" s="30" t="str">
        <f t="shared" si="24"/>
        <v/>
      </c>
      <c r="BP20" s="30" t="str">
        <f t="shared" si="25"/>
        <v/>
      </c>
      <c r="BQ20" s="30" t="str">
        <f t="shared" si="26"/>
        <v/>
      </c>
      <c r="BR20" s="30" t="str">
        <f t="shared" si="27"/>
        <v/>
      </c>
      <c r="BS20" s="30" t="str">
        <f t="shared" si="28"/>
        <v/>
      </c>
    </row>
    <row r="21" spans="1:7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28" t="str">
        <f t="shared" si="0"/>
        <v/>
      </c>
      <c r="AC21" s="10"/>
      <c r="AD21" s="10"/>
      <c r="AE21" s="10"/>
      <c r="AF21" s="10"/>
      <c r="AG21" s="10"/>
      <c r="AH21" s="10"/>
      <c r="AI21" s="10"/>
      <c r="AJ21" s="10"/>
      <c r="AK21" s="11"/>
      <c r="AL21" s="12"/>
      <c r="AM21" s="12"/>
      <c r="AN21" s="12"/>
      <c r="AO21" s="12"/>
      <c r="AP21" s="12"/>
      <c r="AQ21" s="12"/>
      <c r="AR21" s="29" t="str">
        <f t="shared" si="1"/>
        <v/>
      </c>
      <c r="AS21" s="29" t="str">
        <f t="shared" si="2"/>
        <v/>
      </c>
      <c r="AT21" s="29" t="str">
        <f t="shared" si="3"/>
        <v/>
      </c>
      <c r="AU21" s="25" t="str">
        <f t="shared" si="4"/>
        <v/>
      </c>
      <c r="AV21" s="25" t="str">
        <f t="shared" si="5"/>
        <v/>
      </c>
      <c r="AW21" s="25" t="str">
        <f t="shared" si="6"/>
        <v/>
      </c>
      <c r="AX21" s="25" t="str">
        <f t="shared" si="7"/>
        <v/>
      </c>
      <c r="AY21" s="25" t="str">
        <f t="shared" si="8"/>
        <v/>
      </c>
      <c r="AZ21" s="25" t="str">
        <f t="shared" si="9"/>
        <v/>
      </c>
      <c r="BA21" s="30" t="str">
        <f t="shared" si="10"/>
        <v/>
      </c>
      <c r="BB21" s="30" t="str">
        <f t="shared" si="11"/>
        <v/>
      </c>
      <c r="BC21" s="30" t="str">
        <f t="shared" si="12"/>
        <v/>
      </c>
      <c r="BD21" s="30" t="str">
        <f t="shared" si="13"/>
        <v/>
      </c>
      <c r="BE21" s="30" t="str">
        <f t="shared" si="14"/>
        <v/>
      </c>
      <c r="BF21" s="30" t="str">
        <f t="shared" si="15"/>
        <v/>
      </c>
      <c r="BG21" s="30" t="str">
        <f t="shared" si="16"/>
        <v/>
      </c>
      <c r="BH21" s="30" t="str">
        <f t="shared" si="17"/>
        <v/>
      </c>
      <c r="BI21" s="30" t="str">
        <f t="shared" si="18"/>
        <v/>
      </c>
      <c r="BJ21" s="30" t="str">
        <f t="shared" si="19"/>
        <v/>
      </c>
      <c r="BK21" s="30" t="str">
        <f t="shared" si="20"/>
        <v/>
      </c>
      <c r="BL21" s="30" t="str">
        <f t="shared" si="21"/>
        <v/>
      </c>
      <c r="BM21" s="30" t="str">
        <f t="shared" si="22"/>
        <v/>
      </c>
      <c r="BN21" s="30" t="str">
        <f t="shared" si="23"/>
        <v/>
      </c>
      <c r="BO21" s="30" t="str">
        <f t="shared" si="24"/>
        <v/>
      </c>
      <c r="BP21" s="30" t="str">
        <f t="shared" si="25"/>
        <v/>
      </c>
      <c r="BQ21" s="30" t="str">
        <f t="shared" si="26"/>
        <v/>
      </c>
      <c r="BR21" s="30" t="str">
        <f t="shared" si="27"/>
        <v/>
      </c>
      <c r="BS21" s="30" t="str">
        <f t="shared" si="28"/>
        <v/>
      </c>
    </row>
    <row r="22" spans="1:7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28" t="str">
        <f t="shared" si="0"/>
        <v/>
      </c>
      <c r="AC22" s="10"/>
      <c r="AD22" s="10"/>
      <c r="AE22" s="10"/>
      <c r="AF22" s="10"/>
      <c r="AG22" s="10"/>
      <c r="AH22" s="10"/>
      <c r="AI22" s="10"/>
      <c r="AJ22" s="10"/>
      <c r="AK22" s="11"/>
      <c r="AL22" s="12"/>
      <c r="AM22" s="12"/>
      <c r="AN22" s="12"/>
      <c r="AO22" s="12"/>
      <c r="AP22" s="12"/>
      <c r="AQ22" s="12"/>
      <c r="AR22" s="29" t="str">
        <f t="shared" si="1"/>
        <v/>
      </c>
      <c r="AS22" s="29" t="str">
        <f t="shared" si="2"/>
        <v/>
      </c>
      <c r="AT22" s="29" t="str">
        <f t="shared" si="3"/>
        <v/>
      </c>
      <c r="AU22" s="25" t="str">
        <f t="shared" si="4"/>
        <v/>
      </c>
      <c r="AV22" s="25" t="str">
        <f t="shared" si="5"/>
        <v/>
      </c>
      <c r="AW22" s="25" t="str">
        <f t="shared" si="6"/>
        <v/>
      </c>
      <c r="AX22" s="25" t="str">
        <f t="shared" si="7"/>
        <v/>
      </c>
      <c r="AY22" s="25" t="str">
        <f t="shared" si="8"/>
        <v/>
      </c>
      <c r="AZ22" s="25" t="str">
        <f t="shared" si="9"/>
        <v/>
      </c>
      <c r="BA22" s="30" t="str">
        <f t="shared" si="10"/>
        <v/>
      </c>
      <c r="BB22" s="30" t="str">
        <f t="shared" si="11"/>
        <v/>
      </c>
      <c r="BC22" s="30" t="str">
        <f t="shared" si="12"/>
        <v/>
      </c>
      <c r="BD22" s="30" t="str">
        <f t="shared" si="13"/>
        <v/>
      </c>
      <c r="BE22" s="30" t="str">
        <f t="shared" si="14"/>
        <v/>
      </c>
      <c r="BF22" s="30" t="str">
        <f t="shared" si="15"/>
        <v/>
      </c>
      <c r="BG22" s="30" t="str">
        <f t="shared" si="16"/>
        <v/>
      </c>
      <c r="BH22" s="30" t="str">
        <f t="shared" si="17"/>
        <v/>
      </c>
      <c r="BI22" s="30" t="str">
        <f t="shared" si="18"/>
        <v/>
      </c>
      <c r="BJ22" s="30" t="str">
        <f t="shared" si="19"/>
        <v/>
      </c>
      <c r="BK22" s="30" t="str">
        <f t="shared" si="20"/>
        <v/>
      </c>
      <c r="BL22" s="30" t="str">
        <f t="shared" si="21"/>
        <v/>
      </c>
      <c r="BM22" s="30" t="str">
        <f t="shared" si="22"/>
        <v/>
      </c>
      <c r="BN22" s="30" t="str">
        <f t="shared" si="23"/>
        <v/>
      </c>
      <c r="BO22" s="30" t="str">
        <f t="shared" si="24"/>
        <v/>
      </c>
      <c r="BP22" s="30" t="str">
        <f t="shared" si="25"/>
        <v/>
      </c>
      <c r="BQ22" s="30" t="str">
        <f t="shared" si="26"/>
        <v/>
      </c>
      <c r="BR22" s="30" t="str">
        <f t="shared" si="27"/>
        <v/>
      </c>
      <c r="BS22" s="30" t="str">
        <f t="shared" si="28"/>
        <v/>
      </c>
    </row>
    <row r="23" spans="1:7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28" t="str">
        <f t="shared" si="0"/>
        <v/>
      </c>
      <c r="AC23" s="10"/>
      <c r="AD23" s="10"/>
      <c r="AE23" s="10"/>
      <c r="AF23" s="10"/>
      <c r="AG23" s="10"/>
      <c r="AH23" s="10"/>
      <c r="AI23" s="10"/>
      <c r="AJ23" s="10"/>
      <c r="AK23" s="11"/>
      <c r="AL23" s="12"/>
      <c r="AM23" s="12"/>
      <c r="AN23" s="12"/>
      <c r="AO23" s="12"/>
      <c r="AP23" s="12"/>
      <c r="AQ23" s="12"/>
      <c r="AR23" s="29" t="str">
        <f t="shared" si="1"/>
        <v/>
      </c>
      <c r="AS23" s="29" t="str">
        <f t="shared" si="2"/>
        <v/>
      </c>
      <c r="AT23" s="29" t="str">
        <f t="shared" si="3"/>
        <v/>
      </c>
      <c r="AU23" s="25" t="str">
        <f t="shared" si="4"/>
        <v/>
      </c>
      <c r="AV23" s="25" t="str">
        <f t="shared" si="5"/>
        <v/>
      </c>
      <c r="AW23" s="25" t="str">
        <f t="shared" si="6"/>
        <v/>
      </c>
      <c r="AX23" s="25" t="str">
        <f t="shared" si="7"/>
        <v/>
      </c>
      <c r="AY23" s="25" t="str">
        <f t="shared" si="8"/>
        <v/>
      </c>
      <c r="AZ23" s="25" t="str">
        <f t="shared" si="9"/>
        <v/>
      </c>
      <c r="BA23" s="30" t="str">
        <f t="shared" si="10"/>
        <v/>
      </c>
      <c r="BB23" s="30" t="str">
        <f t="shared" si="11"/>
        <v/>
      </c>
      <c r="BC23" s="30" t="str">
        <f t="shared" si="12"/>
        <v/>
      </c>
      <c r="BD23" s="30" t="str">
        <f t="shared" si="13"/>
        <v/>
      </c>
      <c r="BE23" s="30" t="str">
        <f t="shared" si="14"/>
        <v/>
      </c>
      <c r="BF23" s="30" t="str">
        <f t="shared" si="15"/>
        <v/>
      </c>
      <c r="BG23" s="30" t="str">
        <f t="shared" si="16"/>
        <v/>
      </c>
      <c r="BH23" s="30" t="str">
        <f t="shared" si="17"/>
        <v/>
      </c>
      <c r="BI23" s="30" t="str">
        <f t="shared" si="18"/>
        <v/>
      </c>
      <c r="BJ23" s="30" t="str">
        <f t="shared" si="19"/>
        <v/>
      </c>
      <c r="BK23" s="30" t="str">
        <f t="shared" si="20"/>
        <v/>
      </c>
      <c r="BL23" s="30" t="str">
        <f t="shared" si="21"/>
        <v/>
      </c>
      <c r="BM23" s="30" t="str">
        <f t="shared" si="22"/>
        <v/>
      </c>
      <c r="BN23" s="30" t="str">
        <f t="shared" si="23"/>
        <v/>
      </c>
      <c r="BO23" s="30" t="str">
        <f t="shared" si="24"/>
        <v/>
      </c>
      <c r="BP23" s="30" t="str">
        <f t="shared" si="25"/>
        <v/>
      </c>
      <c r="BQ23" s="30" t="str">
        <f t="shared" si="26"/>
        <v/>
      </c>
      <c r="BR23" s="30" t="str">
        <f t="shared" si="27"/>
        <v/>
      </c>
      <c r="BS23" s="30" t="str">
        <f t="shared" si="28"/>
        <v/>
      </c>
    </row>
    <row r="24" spans="1:7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28" t="str">
        <f t="shared" si="0"/>
        <v/>
      </c>
      <c r="AC24" s="10"/>
      <c r="AD24" s="10"/>
      <c r="AE24" s="10"/>
      <c r="AF24" s="10"/>
      <c r="AG24" s="10"/>
      <c r="AH24" s="10"/>
      <c r="AI24" s="10"/>
      <c r="AJ24" s="10"/>
      <c r="AK24" s="11"/>
      <c r="AL24" s="12"/>
      <c r="AM24" s="12"/>
      <c r="AN24" s="12"/>
      <c r="AO24" s="12"/>
      <c r="AP24" s="12"/>
      <c r="AQ24" s="12"/>
      <c r="AR24" s="29" t="str">
        <f t="shared" si="1"/>
        <v/>
      </c>
      <c r="AS24" s="29" t="str">
        <f t="shared" si="2"/>
        <v/>
      </c>
      <c r="AT24" s="29" t="str">
        <f t="shared" si="3"/>
        <v/>
      </c>
      <c r="AU24" s="25" t="str">
        <f t="shared" si="4"/>
        <v/>
      </c>
      <c r="AV24" s="25" t="str">
        <f t="shared" si="5"/>
        <v/>
      </c>
      <c r="AW24" s="25" t="str">
        <f t="shared" si="6"/>
        <v/>
      </c>
      <c r="AX24" s="25" t="str">
        <f t="shared" si="7"/>
        <v/>
      </c>
      <c r="AY24" s="25" t="str">
        <f t="shared" si="8"/>
        <v/>
      </c>
      <c r="AZ24" s="25" t="str">
        <f t="shared" si="9"/>
        <v/>
      </c>
      <c r="BA24" s="30" t="str">
        <f t="shared" si="10"/>
        <v/>
      </c>
      <c r="BB24" s="30" t="str">
        <f t="shared" si="11"/>
        <v/>
      </c>
      <c r="BC24" s="30" t="str">
        <f t="shared" si="12"/>
        <v/>
      </c>
      <c r="BD24" s="30" t="str">
        <f t="shared" si="13"/>
        <v/>
      </c>
      <c r="BE24" s="30" t="str">
        <f t="shared" si="14"/>
        <v/>
      </c>
      <c r="BF24" s="30" t="str">
        <f t="shared" si="15"/>
        <v/>
      </c>
      <c r="BG24" s="30" t="str">
        <f t="shared" si="16"/>
        <v/>
      </c>
      <c r="BH24" s="30" t="str">
        <f t="shared" si="17"/>
        <v/>
      </c>
      <c r="BI24" s="30" t="str">
        <f t="shared" si="18"/>
        <v/>
      </c>
      <c r="BJ24" s="30" t="str">
        <f t="shared" si="19"/>
        <v/>
      </c>
      <c r="BK24" s="30" t="str">
        <f t="shared" si="20"/>
        <v/>
      </c>
      <c r="BL24" s="30" t="str">
        <f t="shared" si="21"/>
        <v/>
      </c>
      <c r="BM24" s="30" t="str">
        <f t="shared" si="22"/>
        <v/>
      </c>
      <c r="BN24" s="30" t="str">
        <f t="shared" si="23"/>
        <v/>
      </c>
      <c r="BO24" s="30" t="str">
        <f t="shared" si="24"/>
        <v/>
      </c>
      <c r="BP24" s="30" t="str">
        <f t="shared" si="25"/>
        <v/>
      </c>
      <c r="BQ24" s="30" t="str">
        <f t="shared" si="26"/>
        <v/>
      </c>
      <c r="BR24" s="30" t="str">
        <f t="shared" si="27"/>
        <v/>
      </c>
      <c r="BS24" s="30" t="str">
        <f t="shared" si="28"/>
        <v/>
      </c>
    </row>
    <row r="25" spans="1:7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28" t="str">
        <f t="shared" si="0"/>
        <v/>
      </c>
      <c r="AC25" s="10"/>
      <c r="AD25" s="10"/>
      <c r="AE25" s="10"/>
      <c r="AF25" s="10"/>
      <c r="AG25" s="10"/>
      <c r="AH25" s="10"/>
      <c r="AI25" s="10"/>
      <c r="AJ25" s="10"/>
      <c r="AK25" s="11"/>
      <c r="AL25" s="12"/>
      <c r="AM25" s="12"/>
      <c r="AN25" s="12"/>
      <c r="AO25" s="12"/>
      <c r="AP25" s="12"/>
      <c r="AQ25" s="12"/>
      <c r="AR25" s="29" t="str">
        <f t="shared" si="1"/>
        <v/>
      </c>
      <c r="AS25" s="29" t="str">
        <f t="shared" si="2"/>
        <v/>
      </c>
      <c r="AT25" s="29" t="str">
        <f t="shared" si="3"/>
        <v/>
      </c>
      <c r="AU25" s="25" t="str">
        <f t="shared" si="4"/>
        <v/>
      </c>
      <c r="AV25" s="25" t="str">
        <f t="shared" si="5"/>
        <v/>
      </c>
      <c r="AW25" s="25" t="str">
        <f t="shared" si="6"/>
        <v/>
      </c>
      <c r="AX25" s="25" t="str">
        <f t="shared" si="7"/>
        <v/>
      </c>
      <c r="AY25" s="25" t="str">
        <f t="shared" si="8"/>
        <v/>
      </c>
      <c r="AZ25" s="25" t="str">
        <f t="shared" si="9"/>
        <v/>
      </c>
      <c r="BA25" s="30" t="str">
        <f t="shared" si="10"/>
        <v/>
      </c>
      <c r="BB25" s="30" t="str">
        <f t="shared" si="11"/>
        <v/>
      </c>
      <c r="BC25" s="30" t="str">
        <f t="shared" si="12"/>
        <v/>
      </c>
      <c r="BD25" s="30" t="str">
        <f t="shared" si="13"/>
        <v/>
      </c>
      <c r="BE25" s="30" t="str">
        <f t="shared" si="14"/>
        <v/>
      </c>
      <c r="BF25" s="30" t="str">
        <f t="shared" si="15"/>
        <v/>
      </c>
      <c r="BG25" s="30" t="str">
        <f t="shared" si="16"/>
        <v/>
      </c>
      <c r="BH25" s="30" t="str">
        <f t="shared" si="17"/>
        <v/>
      </c>
      <c r="BI25" s="30" t="str">
        <f t="shared" si="18"/>
        <v/>
      </c>
      <c r="BJ25" s="30" t="str">
        <f t="shared" si="19"/>
        <v/>
      </c>
      <c r="BK25" s="30" t="str">
        <f t="shared" si="20"/>
        <v/>
      </c>
      <c r="BL25" s="30" t="str">
        <f t="shared" si="21"/>
        <v/>
      </c>
      <c r="BM25" s="30" t="str">
        <f t="shared" si="22"/>
        <v/>
      </c>
      <c r="BN25" s="30" t="str">
        <f t="shared" si="23"/>
        <v/>
      </c>
      <c r="BO25" s="30" t="str">
        <f t="shared" si="24"/>
        <v/>
      </c>
      <c r="BP25" s="30" t="str">
        <f t="shared" si="25"/>
        <v/>
      </c>
      <c r="BQ25" s="30" t="str">
        <f t="shared" si="26"/>
        <v/>
      </c>
      <c r="BR25" s="30" t="str">
        <f t="shared" si="27"/>
        <v/>
      </c>
      <c r="BS25" s="30" t="str">
        <f t="shared" si="28"/>
        <v/>
      </c>
    </row>
    <row r="26" spans="1:7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28" t="str">
        <f t="shared" si="0"/>
        <v/>
      </c>
      <c r="AC26" s="10"/>
      <c r="AD26" s="10"/>
      <c r="AE26" s="10"/>
      <c r="AF26" s="10"/>
      <c r="AG26" s="10"/>
      <c r="AH26" s="10"/>
      <c r="AI26" s="10"/>
      <c r="AJ26" s="10"/>
      <c r="AK26" s="11"/>
      <c r="AL26" s="12"/>
      <c r="AM26" s="12"/>
      <c r="AN26" s="12"/>
      <c r="AO26" s="12"/>
      <c r="AP26" s="12"/>
      <c r="AQ26" s="12"/>
      <c r="AR26" s="29" t="str">
        <f t="shared" si="1"/>
        <v/>
      </c>
      <c r="AS26" s="29" t="str">
        <f t="shared" si="2"/>
        <v/>
      </c>
      <c r="AT26" s="29" t="str">
        <f t="shared" si="3"/>
        <v/>
      </c>
      <c r="AU26" s="25" t="str">
        <f t="shared" si="4"/>
        <v/>
      </c>
      <c r="AV26" s="25" t="str">
        <f t="shared" si="5"/>
        <v/>
      </c>
      <c r="AW26" s="25" t="str">
        <f t="shared" si="6"/>
        <v/>
      </c>
      <c r="AX26" s="25" t="str">
        <f t="shared" si="7"/>
        <v/>
      </c>
      <c r="AY26" s="25" t="str">
        <f t="shared" si="8"/>
        <v/>
      </c>
      <c r="AZ26" s="25" t="str">
        <f t="shared" si="9"/>
        <v/>
      </c>
      <c r="BA26" s="30" t="str">
        <f t="shared" si="10"/>
        <v/>
      </c>
      <c r="BB26" s="30" t="str">
        <f t="shared" si="11"/>
        <v/>
      </c>
      <c r="BC26" s="30" t="str">
        <f t="shared" si="12"/>
        <v/>
      </c>
      <c r="BD26" s="30" t="str">
        <f t="shared" si="13"/>
        <v/>
      </c>
      <c r="BE26" s="30" t="str">
        <f t="shared" si="14"/>
        <v/>
      </c>
      <c r="BF26" s="30" t="str">
        <f t="shared" si="15"/>
        <v/>
      </c>
      <c r="BG26" s="30" t="str">
        <f t="shared" si="16"/>
        <v/>
      </c>
      <c r="BH26" s="30" t="str">
        <f t="shared" si="17"/>
        <v/>
      </c>
      <c r="BI26" s="30" t="str">
        <f t="shared" si="18"/>
        <v/>
      </c>
      <c r="BJ26" s="30" t="str">
        <f t="shared" si="19"/>
        <v/>
      </c>
      <c r="BK26" s="30" t="str">
        <f t="shared" si="20"/>
        <v/>
      </c>
      <c r="BL26" s="30" t="str">
        <f t="shared" si="21"/>
        <v/>
      </c>
      <c r="BM26" s="30" t="str">
        <f t="shared" si="22"/>
        <v/>
      </c>
      <c r="BN26" s="30" t="str">
        <f t="shared" si="23"/>
        <v/>
      </c>
      <c r="BO26" s="30" t="str">
        <f t="shared" si="24"/>
        <v/>
      </c>
      <c r="BP26" s="30" t="str">
        <f t="shared" si="25"/>
        <v/>
      </c>
      <c r="BQ26" s="30" t="str">
        <f t="shared" si="26"/>
        <v/>
      </c>
      <c r="BR26" s="30" t="str">
        <f t="shared" si="27"/>
        <v/>
      </c>
      <c r="BS26" s="30" t="str">
        <f t="shared" si="28"/>
        <v/>
      </c>
    </row>
    <row r="27" spans="1:7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28" t="str">
        <f t="shared" si="0"/>
        <v/>
      </c>
      <c r="AC27" s="10"/>
      <c r="AD27" s="10"/>
      <c r="AE27" s="10"/>
      <c r="AF27" s="10"/>
      <c r="AG27" s="10"/>
      <c r="AH27" s="10"/>
      <c r="AI27" s="10"/>
      <c r="AJ27" s="10"/>
      <c r="AK27" s="11"/>
      <c r="AL27" s="12"/>
      <c r="AM27" s="12"/>
      <c r="AN27" s="12"/>
      <c r="AO27" s="12"/>
      <c r="AP27" s="12"/>
      <c r="AQ27" s="12"/>
      <c r="AR27" s="29" t="str">
        <f t="shared" si="1"/>
        <v/>
      </c>
      <c r="AS27" s="29" t="str">
        <f t="shared" si="2"/>
        <v/>
      </c>
      <c r="AT27" s="29" t="str">
        <f t="shared" si="3"/>
        <v/>
      </c>
      <c r="AU27" s="25" t="str">
        <f t="shared" si="4"/>
        <v/>
      </c>
      <c r="AV27" s="25" t="str">
        <f t="shared" si="5"/>
        <v/>
      </c>
      <c r="AW27" s="25" t="str">
        <f t="shared" si="6"/>
        <v/>
      </c>
      <c r="AX27" s="25" t="str">
        <f t="shared" si="7"/>
        <v/>
      </c>
      <c r="AY27" s="25" t="str">
        <f t="shared" si="8"/>
        <v/>
      </c>
      <c r="AZ27" s="25" t="str">
        <f t="shared" si="9"/>
        <v/>
      </c>
      <c r="BA27" s="30" t="str">
        <f t="shared" si="10"/>
        <v/>
      </c>
      <c r="BB27" s="30" t="str">
        <f t="shared" si="11"/>
        <v/>
      </c>
      <c r="BC27" s="30" t="str">
        <f t="shared" si="12"/>
        <v/>
      </c>
      <c r="BD27" s="30" t="str">
        <f t="shared" si="13"/>
        <v/>
      </c>
      <c r="BE27" s="30" t="str">
        <f t="shared" si="14"/>
        <v/>
      </c>
      <c r="BF27" s="30" t="str">
        <f t="shared" si="15"/>
        <v/>
      </c>
      <c r="BG27" s="30" t="str">
        <f t="shared" si="16"/>
        <v/>
      </c>
      <c r="BH27" s="30" t="str">
        <f t="shared" si="17"/>
        <v/>
      </c>
      <c r="BI27" s="30" t="str">
        <f t="shared" si="18"/>
        <v/>
      </c>
      <c r="BJ27" s="30" t="str">
        <f t="shared" si="19"/>
        <v/>
      </c>
      <c r="BK27" s="30" t="str">
        <f t="shared" si="20"/>
        <v/>
      </c>
      <c r="BL27" s="30" t="str">
        <f t="shared" si="21"/>
        <v/>
      </c>
      <c r="BM27" s="30" t="str">
        <f t="shared" si="22"/>
        <v/>
      </c>
      <c r="BN27" s="30" t="str">
        <f t="shared" si="23"/>
        <v/>
      </c>
      <c r="BO27" s="30" t="str">
        <f t="shared" si="24"/>
        <v/>
      </c>
      <c r="BP27" s="30" t="str">
        <f t="shared" si="25"/>
        <v/>
      </c>
      <c r="BQ27" s="30" t="str">
        <f t="shared" si="26"/>
        <v/>
      </c>
      <c r="BR27" s="30" t="str">
        <f t="shared" si="27"/>
        <v/>
      </c>
      <c r="BS27" s="30" t="str">
        <f t="shared" si="28"/>
        <v/>
      </c>
    </row>
    <row r="28" spans="1:7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28" t="str">
        <f t="shared" si="0"/>
        <v/>
      </c>
      <c r="AC28" s="10"/>
      <c r="AD28" s="10"/>
      <c r="AE28" s="10"/>
      <c r="AF28" s="10"/>
      <c r="AG28" s="10"/>
      <c r="AH28" s="10"/>
      <c r="AI28" s="10"/>
      <c r="AJ28" s="10"/>
      <c r="AK28" s="11"/>
      <c r="AL28" s="12"/>
      <c r="AM28" s="12"/>
      <c r="AN28" s="12"/>
      <c r="AO28" s="12"/>
      <c r="AP28" s="12"/>
      <c r="AQ28" s="12"/>
      <c r="AR28" s="29" t="str">
        <f t="shared" si="1"/>
        <v/>
      </c>
      <c r="AS28" s="29" t="str">
        <f t="shared" si="2"/>
        <v/>
      </c>
      <c r="AT28" s="29" t="str">
        <f t="shared" si="3"/>
        <v/>
      </c>
      <c r="AU28" s="25" t="str">
        <f t="shared" si="4"/>
        <v/>
      </c>
      <c r="AV28" s="25" t="str">
        <f t="shared" si="5"/>
        <v/>
      </c>
      <c r="AW28" s="25" t="str">
        <f t="shared" si="6"/>
        <v/>
      </c>
      <c r="AX28" s="25" t="str">
        <f t="shared" si="7"/>
        <v/>
      </c>
      <c r="AY28" s="25" t="str">
        <f t="shared" si="8"/>
        <v/>
      </c>
      <c r="AZ28" s="25" t="str">
        <f t="shared" si="9"/>
        <v/>
      </c>
      <c r="BA28" s="30" t="str">
        <f t="shared" si="10"/>
        <v/>
      </c>
      <c r="BB28" s="30" t="str">
        <f t="shared" si="11"/>
        <v/>
      </c>
      <c r="BC28" s="30" t="str">
        <f t="shared" si="12"/>
        <v/>
      </c>
      <c r="BD28" s="30" t="str">
        <f t="shared" si="13"/>
        <v/>
      </c>
      <c r="BE28" s="30" t="str">
        <f t="shared" si="14"/>
        <v/>
      </c>
      <c r="BF28" s="30" t="str">
        <f t="shared" si="15"/>
        <v/>
      </c>
      <c r="BG28" s="30" t="str">
        <f t="shared" si="16"/>
        <v/>
      </c>
      <c r="BH28" s="30" t="str">
        <f t="shared" si="17"/>
        <v/>
      </c>
      <c r="BI28" s="30" t="str">
        <f t="shared" si="18"/>
        <v/>
      </c>
      <c r="BJ28" s="30" t="str">
        <f t="shared" si="19"/>
        <v/>
      </c>
      <c r="BK28" s="30" t="str">
        <f t="shared" si="20"/>
        <v/>
      </c>
      <c r="BL28" s="30" t="str">
        <f t="shared" si="21"/>
        <v/>
      </c>
      <c r="BM28" s="30" t="str">
        <f t="shared" si="22"/>
        <v/>
      </c>
      <c r="BN28" s="30" t="str">
        <f t="shared" si="23"/>
        <v/>
      </c>
      <c r="BO28" s="30" t="str">
        <f t="shared" si="24"/>
        <v/>
      </c>
      <c r="BP28" s="30" t="str">
        <f t="shared" si="25"/>
        <v/>
      </c>
      <c r="BQ28" s="30" t="str">
        <f t="shared" si="26"/>
        <v/>
      </c>
      <c r="BR28" s="30" t="str">
        <f t="shared" si="27"/>
        <v/>
      </c>
      <c r="BS28" s="30" t="str">
        <f t="shared" si="28"/>
        <v/>
      </c>
    </row>
    <row r="29" spans="1:7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28" t="str">
        <f t="shared" si="0"/>
        <v/>
      </c>
      <c r="AC29" s="10"/>
      <c r="AD29" s="10"/>
      <c r="AE29" s="10"/>
      <c r="AF29" s="10"/>
      <c r="AG29" s="10"/>
      <c r="AH29" s="10"/>
      <c r="AI29" s="10"/>
      <c r="AJ29" s="10"/>
      <c r="AK29" s="11"/>
      <c r="AL29" s="12"/>
      <c r="AM29" s="12"/>
      <c r="AN29" s="12"/>
      <c r="AO29" s="12"/>
      <c r="AP29" s="12"/>
      <c r="AQ29" s="12"/>
      <c r="AR29" s="29" t="str">
        <f t="shared" si="1"/>
        <v/>
      </c>
      <c r="AS29" s="29" t="str">
        <f t="shared" si="2"/>
        <v/>
      </c>
      <c r="AT29" s="29" t="str">
        <f t="shared" si="3"/>
        <v/>
      </c>
      <c r="AU29" s="25" t="str">
        <f t="shared" si="4"/>
        <v/>
      </c>
      <c r="AV29" s="25" t="str">
        <f t="shared" si="5"/>
        <v/>
      </c>
      <c r="AW29" s="25" t="str">
        <f t="shared" si="6"/>
        <v/>
      </c>
      <c r="AX29" s="25" t="str">
        <f t="shared" si="7"/>
        <v/>
      </c>
      <c r="AY29" s="25" t="str">
        <f t="shared" si="8"/>
        <v/>
      </c>
      <c r="AZ29" s="25" t="str">
        <f t="shared" si="9"/>
        <v/>
      </c>
      <c r="BA29" s="30" t="str">
        <f t="shared" si="10"/>
        <v/>
      </c>
      <c r="BB29" s="30" t="str">
        <f t="shared" si="11"/>
        <v/>
      </c>
      <c r="BC29" s="30" t="str">
        <f t="shared" si="12"/>
        <v/>
      </c>
      <c r="BD29" s="30" t="str">
        <f t="shared" si="13"/>
        <v/>
      </c>
      <c r="BE29" s="30" t="str">
        <f t="shared" si="14"/>
        <v/>
      </c>
      <c r="BF29" s="30" t="str">
        <f t="shared" si="15"/>
        <v/>
      </c>
      <c r="BG29" s="30" t="str">
        <f t="shared" si="16"/>
        <v/>
      </c>
      <c r="BH29" s="30" t="str">
        <f t="shared" si="17"/>
        <v/>
      </c>
      <c r="BI29" s="30" t="str">
        <f t="shared" si="18"/>
        <v/>
      </c>
      <c r="BJ29" s="30" t="str">
        <f t="shared" si="19"/>
        <v/>
      </c>
      <c r="BK29" s="30" t="str">
        <f t="shared" si="20"/>
        <v/>
      </c>
      <c r="BL29" s="30" t="str">
        <f t="shared" si="21"/>
        <v/>
      </c>
      <c r="BM29" s="30" t="str">
        <f t="shared" si="22"/>
        <v/>
      </c>
      <c r="BN29" s="30" t="str">
        <f t="shared" si="23"/>
        <v/>
      </c>
      <c r="BO29" s="30" t="str">
        <f t="shared" si="24"/>
        <v/>
      </c>
      <c r="BP29" s="30" t="str">
        <f t="shared" si="25"/>
        <v/>
      </c>
      <c r="BQ29" s="30" t="str">
        <f t="shared" si="26"/>
        <v/>
      </c>
      <c r="BR29" s="30" t="str">
        <f t="shared" si="27"/>
        <v/>
      </c>
      <c r="BS29" s="30" t="str">
        <f t="shared" si="28"/>
        <v/>
      </c>
    </row>
    <row r="30" spans="1:7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28" t="str">
        <f t="shared" si="0"/>
        <v/>
      </c>
      <c r="AC30" s="10"/>
      <c r="AD30" s="10"/>
      <c r="AE30" s="10"/>
      <c r="AF30" s="10"/>
      <c r="AG30" s="10"/>
      <c r="AH30" s="10"/>
      <c r="AI30" s="10"/>
      <c r="AJ30" s="10"/>
      <c r="AK30" s="11"/>
      <c r="AL30" s="12"/>
      <c r="AM30" s="12"/>
      <c r="AN30" s="12"/>
      <c r="AO30" s="12"/>
      <c r="AP30" s="12"/>
      <c r="AQ30" s="12"/>
      <c r="AR30" s="29" t="str">
        <f t="shared" si="1"/>
        <v/>
      </c>
      <c r="AS30" s="29" t="str">
        <f t="shared" si="2"/>
        <v/>
      </c>
      <c r="AT30" s="29" t="str">
        <f t="shared" si="3"/>
        <v/>
      </c>
      <c r="AU30" s="25" t="str">
        <f t="shared" si="4"/>
        <v/>
      </c>
      <c r="AV30" s="25" t="str">
        <f t="shared" si="5"/>
        <v/>
      </c>
      <c r="AW30" s="25" t="str">
        <f t="shared" si="6"/>
        <v/>
      </c>
      <c r="AX30" s="25" t="str">
        <f t="shared" si="7"/>
        <v/>
      </c>
      <c r="AY30" s="25" t="str">
        <f t="shared" si="8"/>
        <v/>
      </c>
      <c r="AZ30" s="25" t="str">
        <f t="shared" si="9"/>
        <v/>
      </c>
      <c r="BA30" s="30" t="str">
        <f t="shared" si="10"/>
        <v/>
      </c>
      <c r="BB30" s="30" t="str">
        <f t="shared" si="11"/>
        <v/>
      </c>
      <c r="BC30" s="30" t="str">
        <f t="shared" si="12"/>
        <v/>
      </c>
      <c r="BD30" s="30" t="str">
        <f t="shared" si="13"/>
        <v/>
      </c>
      <c r="BE30" s="30" t="str">
        <f t="shared" si="14"/>
        <v/>
      </c>
      <c r="BF30" s="30" t="str">
        <f t="shared" si="15"/>
        <v/>
      </c>
      <c r="BG30" s="30" t="str">
        <f t="shared" si="16"/>
        <v/>
      </c>
      <c r="BH30" s="30" t="str">
        <f t="shared" si="17"/>
        <v/>
      </c>
      <c r="BI30" s="30" t="str">
        <f t="shared" si="18"/>
        <v/>
      </c>
      <c r="BJ30" s="30" t="str">
        <f t="shared" si="19"/>
        <v/>
      </c>
      <c r="BK30" s="30" t="str">
        <f t="shared" si="20"/>
        <v/>
      </c>
      <c r="BL30" s="30" t="str">
        <f t="shared" si="21"/>
        <v/>
      </c>
      <c r="BM30" s="30" t="str">
        <f t="shared" si="22"/>
        <v/>
      </c>
      <c r="BN30" s="30" t="str">
        <f t="shared" si="23"/>
        <v/>
      </c>
      <c r="BO30" s="30" t="str">
        <f t="shared" si="24"/>
        <v/>
      </c>
      <c r="BP30" s="30" t="str">
        <f t="shared" si="25"/>
        <v/>
      </c>
      <c r="BQ30" s="30" t="str">
        <f t="shared" si="26"/>
        <v/>
      </c>
      <c r="BR30" s="30" t="str">
        <f t="shared" si="27"/>
        <v/>
      </c>
      <c r="BS30" s="30" t="str">
        <f t="shared" si="28"/>
        <v/>
      </c>
    </row>
    <row r="31" spans="1:7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28" t="str">
        <f t="shared" si="0"/>
        <v/>
      </c>
      <c r="AC31" s="10"/>
      <c r="AD31" s="10"/>
      <c r="AE31" s="10"/>
      <c r="AF31" s="10"/>
      <c r="AG31" s="10"/>
      <c r="AH31" s="10"/>
      <c r="AI31" s="10"/>
      <c r="AJ31" s="10"/>
      <c r="AK31" s="11"/>
      <c r="AL31" s="12"/>
      <c r="AM31" s="12"/>
      <c r="AN31" s="12"/>
      <c r="AO31" s="12"/>
      <c r="AP31" s="12"/>
      <c r="AQ31" s="12"/>
      <c r="AR31" s="29" t="str">
        <f t="shared" si="1"/>
        <v/>
      </c>
      <c r="AS31" s="29" t="str">
        <f t="shared" si="2"/>
        <v/>
      </c>
      <c r="AT31" s="29" t="str">
        <f t="shared" si="3"/>
        <v/>
      </c>
      <c r="AU31" s="25" t="str">
        <f t="shared" si="4"/>
        <v/>
      </c>
      <c r="AV31" s="25" t="str">
        <f t="shared" si="5"/>
        <v/>
      </c>
      <c r="AW31" s="25" t="str">
        <f t="shared" si="6"/>
        <v/>
      </c>
      <c r="AX31" s="25" t="str">
        <f t="shared" si="7"/>
        <v/>
      </c>
      <c r="AY31" s="25" t="str">
        <f t="shared" si="8"/>
        <v/>
      </c>
      <c r="AZ31" s="25" t="str">
        <f t="shared" si="9"/>
        <v/>
      </c>
      <c r="BA31" s="30" t="str">
        <f t="shared" si="10"/>
        <v/>
      </c>
      <c r="BB31" s="30" t="str">
        <f t="shared" si="11"/>
        <v/>
      </c>
      <c r="BC31" s="30" t="str">
        <f t="shared" si="12"/>
        <v/>
      </c>
      <c r="BD31" s="30" t="str">
        <f t="shared" si="13"/>
        <v/>
      </c>
      <c r="BE31" s="30" t="str">
        <f t="shared" si="14"/>
        <v/>
      </c>
      <c r="BF31" s="30" t="str">
        <f t="shared" si="15"/>
        <v/>
      </c>
      <c r="BG31" s="30" t="str">
        <f t="shared" si="16"/>
        <v/>
      </c>
      <c r="BH31" s="30" t="str">
        <f t="shared" si="17"/>
        <v/>
      </c>
      <c r="BI31" s="30" t="str">
        <f t="shared" si="18"/>
        <v/>
      </c>
      <c r="BJ31" s="30" t="str">
        <f t="shared" si="19"/>
        <v/>
      </c>
      <c r="BK31" s="30" t="str">
        <f t="shared" si="20"/>
        <v/>
      </c>
      <c r="BL31" s="30" t="str">
        <f t="shared" si="21"/>
        <v/>
      </c>
      <c r="BM31" s="30" t="str">
        <f t="shared" si="22"/>
        <v/>
      </c>
      <c r="BN31" s="30" t="str">
        <f t="shared" si="23"/>
        <v/>
      </c>
      <c r="BO31" s="30" t="str">
        <f t="shared" si="24"/>
        <v/>
      </c>
      <c r="BP31" s="30" t="str">
        <f t="shared" si="25"/>
        <v/>
      </c>
      <c r="BQ31" s="30" t="str">
        <f t="shared" si="26"/>
        <v/>
      </c>
      <c r="BR31" s="30" t="str">
        <f t="shared" si="27"/>
        <v/>
      </c>
      <c r="BS31" s="30" t="str">
        <f t="shared" si="28"/>
        <v/>
      </c>
    </row>
    <row r="32" spans="1:7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28" t="str">
        <f t="shared" si="0"/>
        <v/>
      </c>
      <c r="AC32" s="10"/>
      <c r="AD32" s="10"/>
      <c r="AE32" s="10"/>
      <c r="AF32" s="10"/>
      <c r="AG32" s="10"/>
      <c r="AH32" s="10"/>
      <c r="AI32" s="10"/>
      <c r="AJ32" s="10"/>
      <c r="AK32" s="11"/>
      <c r="AL32" s="12"/>
      <c r="AM32" s="12"/>
      <c r="AN32" s="12"/>
      <c r="AO32" s="12"/>
      <c r="AP32" s="12"/>
      <c r="AQ32" s="12"/>
      <c r="AR32" s="29" t="str">
        <f t="shared" si="1"/>
        <v/>
      </c>
      <c r="AS32" s="29" t="str">
        <f t="shared" si="2"/>
        <v/>
      </c>
      <c r="AT32" s="29" t="str">
        <f t="shared" si="3"/>
        <v/>
      </c>
      <c r="AU32" s="25" t="str">
        <f t="shared" si="4"/>
        <v/>
      </c>
      <c r="AV32" s="25" t="str">
        <f t="shared" si="5"/>
        <v/>
      </c>
      <c r="AW32" s="25" t="str">
        <f t="shared" si="6"/>
        <v/>
      </c>
      <c r="AX32" s="25" t="str">
        <f t="shared" si="7"/>
        <v/>
      </c>
      <c r="AY32" s="25" t="str">
        <f t="shared" si="8"/>
        <v/>
      </c>
      <c r="AZ32" s="25" t="str">
        <f t="shared" si="9"/>
        <v/>
      </c>
      <c r="BA32" s="30" t="str">
        <f t="shared" si="10"/>
        <v/>
      </c>
      <c r="BB32" s="30" t="str">
        <f t="shared" si="11"/>
        <v/>
      </c>
      <c r="BC32" s="30" t="str">
        <f t="shared" si="12"/>
        <v/>
      </c>
      <c r="BD32" s="30" t="str">
        <f t="shared" si="13"/>
        <v/>
      </c>
      <c r="BE32" s="30" t="str">
        <f t="shared" si="14"/>
        <v/>
      </c>
      <c r="BF32" s="30" t="str">
        <f t="shared" si="15"/>
        <v/>
      </c>
      <c r="BG32" s="30" t="str">
        <f t="shared" si="16"/>
        <v/>
      </c>
      <c r="BH32" s="30" t="str">
        <f t="shared" si="17"/>
        <v/>
      </c>
      <c r="BI32" s="30" t="str">
        <f t="shared" si="18"/>
        <v/>
      </c>
      <c r="BJ32" s="30" t="str">
        <f t="shared" si="19"/>
        <v/>
      </c>
      <c r="BK32" s="30" t="str">
        <f t="shared" si="20"/>
        <v/>
      </c>
      <c r="BL32" s="30" t="str">
        <f t="shared" si="21"/>
        <v/>
      </c>
      <c r="BM32" s="30" t="str">
        <f t="shared" si="22"/>
        <v/>
      </c>
      <c r="BN32" s="30" t="str">
        <f t="shared" si="23"/>
        <v/>
      </c>
      <c r="BO32" s="30" t="str">
        <f t="shared" si="24"/>
        <v/>
      </c>
      <c r="BP32" s="30" t="str">
        <f t="shared" si="25"/>
        <v/>
      </c>
      <c r="BQ32" s="30" t="str">
        <f t="shared" si="26"/>
        <v/>
      </c>
      <c r="BR32" s="30" t="str">
        <f t="shared" si="27"/>
        <v/>
      </c>
      <c r="BS32" s="30" t="str">
        <f t="shared" si="28"/>
        <v/>
      </c>
    </row>
    <row r="33" spans="1:7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28" t="str">
        <f t="shared" si="0"/>
        <v/>
      </c>
      <c r="AC33" s="10"/>
      <c r="AD33" s="10"/>
      <c r="AE33" s="10"/>
      <c r="AF33" s="10"/>
      <c r="AG33" s="10"/>
      <c r="AH33" s="10"/>
      <c r="AI33" s="10"/>
      <c r="AJ33" s="10"/>
      <c r="AK33" s="11"/>
      <c r="AL33" s="12"/>
      <c r="AM33" s="12"/>
      <c r="AN33" s="12"/>
      <c r="AO33" s="12"/>
      <c r="AP33" s="12"/>
      <c r="AQ33" s="12"/>
      <c r="AR33" s="29" t="str">
        <f t="shared" si="1"/>
        <v/>
      </c>
      <c r="AS33" s="29" t="str">
        <f t="shared" si="2"/>
        <v/>
      </c>
      <c r="AT33" s="29" t="str">
        <f t="shared" si="3"/>
        <v/>
      </c>
      <c r="AU33" s="25" t="str">
        <f t="shared" si="4"/>
        <v/>
      </c>
      <c r="AV33" s="25" t="str">
        <f t="shared" si="5"/>
        <v/>
      </c>
      <c r="AW33" s="25" t="str">
        <f t="shared" si="6"/>
        <v/>
      </c>
      <c r="AX33" s="25" t="str">
        <f t="shared" si="7"/>
        <v/>
      </c>
      <c r="AY33" s="25" t="str">
        <f t="shared" si="8"/>
        <v/>
      </c>
      <c r="AZ33" s="25" t="str">
        <f t="shared" si="9"/>
        <v/>
      </c>
      <c r="BA33" s="30" t="str">
        <f t="shared" si="10"/>
        <v/>
      </c>
      <c r="BB33" s="30" t="str">
        <f t="shared" si="11"/>
        <v/>
      </c>
      <c r="BC33" s="30" t="str">
        <f t="shared" si="12"/>
        <v/>
      </c>
      <c r="BD33" s="30" t="str">
        <f t="shared" si="13"/>
        <v/>
      </c>
      <c r="BE33" s="30" t="str">
        <f t="shared" si="14"/>
        <v/>
      </c>
      <c r="BF33" s="30" t="str">
        <f t="shared" si="15"/>
        <v/>
      </c>
      <c r="BG33" s="30" t="str">
        <f t="shared" si="16"/>
        <v/>
      </c>
      <c r="BH33" s="30" t="str">
        <f t="shared" si="17"/>
        <v/>
      </c>
      <c r="BI33" s="30" t="str">
        <f t="shared" si="18"/>
        <v/>
      </c>
      <c r="BJ33" s="30" t="str">
        <f t="shared" si="19"/>
        <v/>
      </c>
      <c r="BK33" s="30" t="str">
        <f t="shared" si="20"/>
        <v/>
      </c>
      <c r="BL33" s="30" t="str">
        <f t="shared" si="21"/>
        <v/>
      </c>
      <c r="BM33" s="30" t="str">
        <f t="shared" si="22"/>
        <v/>
      </c>
      <c r="BN33" s="30" t="str">
        <f t="shared" si="23"/>
        <v/>
      </c>
      <c r="BO33" s="30" t="str">
        <f t="shared" si="24"/>
        <v/>
      </c>
      <c r="BP33" s="30" t="str">
        <f t="shared" si="25"/>
        <v/>
      </c>
      <c r="BQ33" s="30" t="str">
        <f t="shared" si="26"/>
        <v/>
      </c>
      <c r="BR33" s="30" t="str">
        <f t="shared" si="27"/>
        <v/>
      </c>
      <c r="BS33" s="30" t="str">
        <f t="shared" si="28"/>
        <v/>
      </c>
    </row>
    <row r="34" spans="1:7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28" t="str">
        <f t="shared" si="0"/>
        <v/>
      </c>
      <c r="AC34" s="10"/>
      <c r="AD34" s="10"/>
      <c r="AE34" s="10"/>
      <c r="AF34" s="10"/>
      <c r="AG34" s="10"/>
      <c r="AH34" s="10"/>
      <c r="AI34" s="10"/>
      <c r="AJ34" s="10"/>
      <c r="AK34" s="11"/>
      <c r="AL34" s="12"/>
      <c r="AM34" s="12"/>
      <c r="AN34" s="12"/>
      <c r="AO34" s="12"/>
      <c r="AP34" s="12"/>
      <c r="AQ34" s="12"/>
      <c r="AR34" s="29" t="str">
        <f t="shared" si="1"/>
        <v/>
      </c>
      <c r="AS34" s="29" t="str">
        <f t="shared" si="2"/>
        <v/>
      </c>
      <c r="AT34" s="29" t="str">
        <f t="shared" si="3"/>
        <v/>
      </c>
      <c r="AU34" s="25" t="str">
        <f t="shared" si="4"/>
        <v/>
      </c>
      <c r="AV34" s="25" t="str">
        <f t="shared" si="5"/>
        <v/>
      </c>
      <c r="AW34" s="25" t="str">
        <f t="shared" si="6"/>
        <v/>
      </c>
      <c r="AX34" s="25" t="str">
        <f t="shared" si="7"/>
        <v/>
      </c>
      <c r="AY34" s="25" t="str">
        <f t="shared" si="8"/>
        <v/>
      </c>
      <c r="AZ34" s="25" t="str">
        <f t="shared" si="9"/>
        <v/>
      </c>
      <c r="BA34" s="30" t="str">
        <f t="shared" si="10"/>
        <v/>
      </c>
      <c r="BB34" s="30" t="str">
        <f t="shared" si="11"/>
        <v/>
      </c>
      <c r="BC34" s="30" t="str">
        <f t="shared" si="12"/>
        <v/>
      </c>
      <c r="BD34" s="30" t="str">
        <f t="shared" si="13"/>
        <v/>
      </c>
      <c r="BE34" s="30" t="str">
        <f t="shared" si="14"/>
        <v/>
      </c>
      <c r="BF34" s="30" t="str">
        <f t="shared" si="15"/>
        <v/>
      </c>
      <c r="BG34" s="30" t="str">
        <f t="shared" si="16"/>
        <v/>
      </c>
      <c r="BH34" s="30" t="str">
        <f t="shared" si="17"/>
        <v/>
      </c>
      <c r="BI34" s="30" t="str">
        <f t="shared" si="18"/>
        <v/>
      </c>
      <c r="BJ34" s="30" t="str">
        <f t="shared" si="19"/>
        <v/>
      </c>
      <c r="BK34" s="30" t="str">
        <f t="shared" si="20"/>
        <v/>
      </c>
      <c r="BL34" s="30" t="str">
        <f t="shared" si="21"/>
        <v/>
      </c>
      <c r="BM34" s="30" t="str">
        <f t="shared" si="22"/>
        <v/>
      </c>
      <c r="BN34" s="30" t="str">
        <f t="shared" si="23"/>
        <v/>
      </c>
      <c r="BO34" s="30" t="str">
        <f t="shared" si="24"/>
        <v/>
      </c>
      <c r="BP34" s="30" t="str">
        <f t="shared" si="25"/>
        <v/>
      </c>
      <c r="BQ34" s="30" t="str">
        <f t="shared" si="26"/>
        <v/>
      </c>
      <c r="BR34" s="30" t="str">
        <f t="shared" si="27"/>
        <v/>
      </c>
      <c r="BS34" s="30" t="str">
        <f t="shared" si="28"/>
        <v/>
      </c>
    </row>
    <row r="35" spans="1:7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28" t="str">
        <f t="shared" si="0"/>
        <v/>
      </c>
      <c r="AC35" s="10"/>
      <c r="AD35" s="10"/>
      <c r="AE35" s="10"/>
      <c r="AF35" s="10"/>
      <c r="AG35" s="10"/>
      <c r="AH35" s="10"/>
      <c r="AI35" s="10"/>
      <c r="AJ35" s="10"/>
      <c r="AK35" s="11"/>
      <c r="AL35" s="12"/>
      <c r="AM35" s="12"/>
      <c r="AN35" s="12"/>
      <c r="AO35" s="12"/>
      <c r="AP35" s="12"/>
      <c r="AQ35" s="12"/>
      <c r="AR35" s="29" t="str">
        <f t="shared" si="1"/>
        <v/>
      </c>
      <c r="AS35" s="29" t="str">
        <f t="shared" si="2"/>
        <v/>
      </c>
      <c r="AT35" s="29" t="str">
        <f t="shared" si="3"/>
        <v/>
      </c>
      <c r="AU35" s="25" t="str">
        <f t="shared" si="4"/>
        <v/>
      </c>
      <c r="AV35" s="25" t="str">
        <f t="shared" si="5"/>
        <v/>
      </c>
      <c r="AW35" s="25" t="str">
        <f t="shared" si="6"/>
        <v/>
      </c>
      <c r="AX35" s="25" t="str">
        <f t="shared" si="7"/>
        <v/>
      </c>
      <c r="AY35" s="25" t="str">
        <f t="shared" si="8"/>
        <v/>
      </c>
      <c r="AZ35" s="25" t="str">
        <f t="shared" si="9"/>
        <v/>
      </c>
      <c r="BA35" s="30" t="str">
        <f t="shared" si="10"/>
        <v/>
      </c>
      <c r="BB35" s="30" t="str">
        <f t="shared" si="11"/>
        <v/>
      </c>
      <c r="BC35" s="30" t="str">
        <f t="shared" si="12"/>
        <v/>
      </c>
      <c r="BD35" s="30" t="str">
        <f t="shared" si="13"/>
        <v/>
      </c>
      <c r="BE35" s="30" t="str">
        <f t="shared" si="14"/>
        <v/>
      </c>
      <c r="BF35" s="30" t="str">
        <f t="shared" si="15"/>
        <v/>
      </c>
      <c r="BG35" s="30" t="str">
        <f t="shared" si="16"/>
        <v/>
      </c>
      <c r="BH35" s="30" t="str">
        <f t="shared" si="17"/>
        <v/>
      </c>
      <c r="BI35" s="30" t="str">
        <f t="shared" si="18"/>
        <v/>
      </c>
      <c r="BJ35" s="30" t="str">
        <f t="shared" si="19"/>
        <v/>
      </c>
      <c r="BK35" s="30" t="str">
        <f t="shared" si="20"/>
        <v/>
      </c>
      <c r="BL35" s="30" t="str">
        <f t="shared" si="21"/>
        <v/>
      </c>
      <c r="BM35" s="30" t="str">
        <f t="shared" si="22"/>
        <v/>
      </c>
      <c r="BN35" s="30" t="str">
        <f t="shared" si="23"/>
        <v/>
      </c>
      <c r="BO35" s="30" t="str">
        <f t="shared" si="24"/>
        <v/>
      </c>
      <c r="BP35" s="30" t="str">
        <f t="shared" si="25"/>
        <v/>
      </c>
      <c r="BQ35" s="30" t="str">
        <f t="shared" si="26"/>
        <v/>
      </c>
      <c r="BR35" s="30" t="str">
        <f t="shared" si="27"/>
        <v/>
      </c>
      <c r="BS35" s="30" t="str">
        <f t="shared" si="28"/>
        <v/>
      </c>
    </row>
    <row r="36" spans="1:7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28" t="str">
        <f t="shared" si="0"/>
        <v/>
      </c>
      <c r="AC36" s="10"/>
      <c r="AD36" s="10"/>
      <c r="AE36" s="10"/>
      <c r="AF36" s="10"/>
      <c r="AG36" s="10"/>
      <c r="AH36" s="10"/>
      <c r="AI36" s="10"/>
      <c r="AJ36" s="10"/>
      <c r="AK36" s="11"/>
      <c r="AL36" s="12"/>
      <c r="AM36" s="12"/>
      <c r="AN36" s="12"/>
      <c r="AO36" s="12"/>
      <c r="AP36" s="12"/>
      <c r="AQ36" s="12"/>
      <c r="AR36" s="29" t="str">
        <f t="shared" si="1"/>
        <v/>
      </c>
      <c r="AS36" s="29" t="str">
        <f t="shared" si="2"/>
        <v/>
      </c>
      <c r="AT36" s="29" t="str">
        <f t="shared" si="3"/>
        <v/>
      </c>
      <c r="AU36" s="25" t="str">
        <f t="shared" si="4"/>
        <v/>
      </c>
      <c r="AV36" s="25" t="str">
        <f t="shared" si="5"/>
        <v/>
      </c>
      <c r="AW36" s="25" t="str">
        <f t="shared" si="6"/>
        <v/>
      </c>
      <c r="AX36" s="25" t="str">
        <f t="shared" si="7"/>
        <v/>
      </c>
      <c r="AY36" s="25" t="str">
        <f t="shared" si="8"/>
        <v/>
      </c>
      <c r="AZ36" s="25" t="str">
        <f t="shared" si="9"/>
        <v/>
      </c>
      <c r="BA36" s="30" t="str">
        <f t="shared" si="10"/>
        <v/>
      </c>
      <c r="BB36" s="30" t="str">
        <f t="shared" si="11"/>
        <v/>
      </c>
      <c r="BC36" s="30" t="str">
        <f t="shared" si="12"/>
        <v/>
      </c>
      <c r="BD36" s="30" t="str">
        <f t="shared" si="13"/>
        <v/>
      </c>
      <c r="BE36" s="30" t="str">
        <f t="shared" si="14"/>
        <v/>
      </c>
      <c r="BF36" s="30" t="str">
        <f t="shared" si="15"/>
        <v/>
      </c>
      <c r="BG36" s="30" t="str">
        <f t="shared" si="16"/>
        <v/>
      </c>
      <c r="BH36" s="30" t="str">
        <f t="shared" si="17"/>
        <v/>
      </c>
      <c r="BI36" s="30" t="str">
        <f t="shared" si="18"/>
        <v/>
      </c>
      <c r="BJ36" s="30" t="str">
        <f t="shared" si="19"/>
        <v/>
      </c>
      <c r="BK36" s="30" t="str">
        <f t="shared" si="20"/>
        <v/>
      </c>
      <c r="BL36" s="30" t="str">
        <f t="shared" si="21"/>
        <v/>
      </c>
      <c r="BM36" s="30" t="str">
        <f t="shared" si="22"/>
        <v/>
      </c>
      <c r="BN36" s="30" t="str">
        <f t="shared" si="23"/>
        <v/>
      </c>
      <c r="BO36" s="30" t="str">
        <f t="shared" si="24"/>
        <v/>
      </c>
      <c r="BP36" s="30" t="str">
        <f t="shared" si="25"/>
        <v/>
      </c>
      <c r="BQ36" s="30" t="str">
        <f t="shared" si="26"/>
        <v/>
      </c>
      <c r="BR36" s="30" t="str">
        <f t="shared" si="27"/>
        <v/>
      </c>
      <c r="BS36" s="30" t="str">
        <f t="shared" si="28"/>
        <v/>
      </c>
    </row>
    <row r="37" spans="1:7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28" t="str">
        <f t="shared" ref="AB37:AB68" si="29">IF(AND(A37="",B37=""),"",IF(AND(Z37&lt;&gt;"",AA37&lt;&gt;""),"Relationship unresolved: "&amp;Z37&amp;" | Unresolved condition: "&amp;AA37,IF(Z37&lt;&gt;"","Relationship unresolved: "&amp;Z37,IF(AA37&lt;&gt;"","Unresolved condition: "&amp;AA37,""))))</f>
        <v/>
      </c>
      <c r="AC37" s="10"/>
      <c r="AD37" s="10"/>
      <c r="AE37" s="10"/>
      <c r="AF37" s="10"/>
      <c r="AG37" s="10"/>
      <c r="AH37" s="10"/>
      <c r="AI37" s="10"/>
      <c r="AJ37" s="10"/>
      <c r="AK37" s="11"/>
      <c r="AL37" s="12"/>
      <c r="AM37" s="12"/>
      <c r="AN37" s="12"/>
      <c r="AO37" s="12"/>
      <c r="AP37" s="12"/>
      <c r="AQ37" s="12"/>
      <c r="AR37" s="29" t="str">
        <f t="shared" ref="AR37:AR68" si="30">IF(AND(A37="",B37=""),"",IF(OR(NOT(OR(E37="Direct observation",E37="Inference",E37="Not sure")),AND(T37&lt;&gt;"",NOT(OR(T37="Yes",T37="No"))),AND(U37&lt;&gt;"",NOT(OR(U37="Yes",U37="No"))),AND(V37&lt;&gt;"",NOT(OR(V37="Yes",V37="No"))),AND(W37&lt;&gt;"",NOT(OR(W37="Yes",W37="No"))),AND(X37&lt;&gt;"",NOT(OR(X37="Yes",X37="No"))),AND(Y37&lt;&gt;"",NOT(OR(Y37="Yes",Y37="No"))),AND(AC37&lt;&gt;"",NOT(OR(AC37="Yes",AC37="No"))),AND(AD37&lt;&gt;"",NOT(OR(AD37="Yes",AD37="No"))),AND(AE37&lt;&gt;"",NOT(OR(AE37="Yes",AE37="No"))),NOT(OR(AF37="Material",AF37="Non-material")),NOT(OR(AG37="Reversible",AG37="Difficult to reverse")),AND(AH37&lt;&gt;"",NOT(OR(AH37="Not required",AH37="Yes",AH37="No"))),AND(AJ37&lt;&gt;"",NOT(OR(AJ37="Observed",AJ37="Inferred",AJ37="Unresolved"))),AND(AQ37&lt;&gt;"",NOT(OR(AQ37="Approved by the recorded reviewer",AQ37="Not approved")))),"",IF(W37="Yes","Unresolved",IF(T37="Yes","Unresolved",IF(U37="Yes","Unresolved",IF(V37="Yes","Unresolved",IF(AND(X37="Yes",Y37&lt;&gt;"Yes"),"Unresolved",IF(E37="Inference",IF(AND(BN37="Yes",BO37="Yes",BP37="Yes",BQ37="Yes",BR37="Yes"),"Inferred","Unresolved"),IF(E37="Direct observation",IF(AND(BH37="Yes",BI37="Yes",BJ37="Yes",BK37="Yes",BL37="Yes",BM37="Yes",BA37="Yes",BB37="Yes",BC37="Yes",BD37="Yes",BE37="Yes",BF37="Yes",BG37="Yes"),"Observed","Unresolved"),"Unresolved")))))))))</f>
        <v/>
      </c>
      <c r="AS37" s="29" t="str">
        <f t="shared" ref="AS37:AS68" si="31">IF(AND(A37="",B37=""),"",IF(OR(NOT(OR(E37="Direct observation",E37="Inference",E37="Not sure")),AND(T37&lt;&gt;"",NOT(OR(T37="Yes",T37="No"))),AND(U37&lt;&gt;"",NOT(OR(U37="Yes",U37="No"))),AND(V37&lt;&gt;"",NOT(OR(V37="Yes",V37="No"))),AND(W37&lt;&gt;"",NOT(OR(W37="Yes",W37="No"))),AND(X37&lt;&gt;"",NOT(OR(X37="Yes",X37="No"))),AND(Y37&lt;&gt;"",NOT(OR(Y37="Yes",Y37="No"))),AND(AC37&lt;&gt;"",NOT(OR(AC37="Yes",AC37="No"))),AND(AD37&lt;&gt;"",NOT(OR(AD37="Yes",AD37="No"))),AND(AE37&lt;&gt;"",NOT(OR(AE37="Yes",AE37="No"))),NOT(OR(AF37="Material",AF37="Non-material")),NOT(OR(AG37="Reversible",AG37="Difficult to reverse")),AND(AH37&lt;&gt;"",NOT(OR(AH37="Not required",AH37="Yes",AH37="No"))),AND(AJ37&lt;&gt;"",NOT(OR(AJ37="Observed",AJ37="Inferred",AJ37="Unresolved"))),AND(AQ37&lt;&gt;"",NOT(OR(AQ37="Approved by the recorded reviewer",AQ37="Not approved")))),"INVALID_CONTROLLED_INPUT",IF(W37="Yes","CONTRADICTION_REVIEW_REQUIRED",IF(T37="Yes","ESSENTIAL_INPUT_MISSING",IF(U37="Yes","PROVENANCE_UNKNOWN",IF(V37="Yes","SCOPE_UNCLEAR",IF(AND(X37="Yes",Y37&lt;&gt;"Yes"),"ABSENCE_NOT_ESTABLISHED",IF(E37="Inference",IF(BN37&lt;&gt;"Yes","OBSERVED_INPUTS_MISSING",IF(BO37&lt;&gt;"Yes","REASONING_BRIDGE_MISSING",IF(BP37&lt;&gt;"Yes","ASSUMPTION_NOT_EXPOSED",IF(BQ37&lt;&gt;"Yes","INFERENCE_SCOPE_UNBOUNDED",IF(BR37&lt;&gt;"Yes","INFERENCE_NOT_REVIEWABLE","VALID_EXPOSED_INFERENCE"))))),IF(E37="Direct observation",IF(BH37&lt;&gt;"Yes","OBSERVATION_SOURCE_NOT_RECORDED",IF(BI37&lt;&gt;"Yes","OBSERVATION_TIME_NOT_RECORDED",IF(BJ37&lt;&gt;"Yes","OBSERVATION_SCOPE_NOT_EXACT",IF(BK37&lt;&gt;"Yes","OBSERVATION_METHOD_NOT_RECORDED",IF(BL37&lt;&gt;"Yes","ENTITY_NOT_EXACT",IF(BM37&lt;&gt;"Yes","DEFINITION_NOT_ALIGNED",IF(BA37&lt;&gt;"Yes","ENTITY_NOT_EXACT",IF(BB37&lt;&gt;"Yes","OBSERVATION_SCOPE_NOT_EXACT",IF(BC37&lt;&gt;"Yes","OBSERVATION_TIME_NOT_RECORDED",IF(BD37&lt;&gt;"Yes","OBSERVATION_METHOD_NOT_RECORDED",IF(BE37&lt;&gt;"Yes","OBSERVATION_SOURCE_NOT_RECORDED",IF(BF37&lt;&gt;"Yes","DEFINITION_NOT_ALIGNED",IF(BG37&lt;&gt;"Yes","DECISION_CONTEXT_NOT_RECORDED","DIRECT_RECORDED_OBSERVATION"))))))))))))),"EVIDENCE_RELATIONSHIP_NOT_ESTABLISHED")))))))))</f>
        <v/>
      </c>
      <c r="AT37" s="29" t="str">
        <f t="shared" ref="AT37:AT68" si="32">IF(AND(A37="",B37=""),"",IF(OR(NOT(OR(E37="Direct observation",E37="Inference",E37="Not sure")),AND(T37&lt;&gt;"",NOT(OR(T37="Yes",T37="No"))),AND(U37&lt;&gt;"",NOT(OR(U37="Yes",U37="No"))),AND(V37&lt;&gt;"",NOT(OR(V37="Yes",V37="No"))),AND(W37&lt;&gt;"",NOT(OR(W37="Yes",W37="No"))),AND(X37&lt;&gt;"",NOT(OR(X37="Yes",X37="No"))),AND(Y37&lt;&gt;"",NOT(OR(Y37="Yes",Y37="No"))),AND(AC37&lt;&gt;"",NOT(OR(AC37="Yes",AC37="No"))),AND(AD37&lt;&gt;"",NOT(OR(AD37="Yes",AD37="No"))),AND(AE37&lt;&gt;"",NOT(OR(AE37="Yes",AE37="No"))),NOT(OR(AF37="Material",AF37="Non-material")),NOT(OR(AG37="Reversible",AG37="Difficult to reverse")),AND(AH37&lt;&gt;"",NOT(OR(AH37="Not required",AH37="Yes",AH37="No"))),AND(AJ37&lt;&gt;"",NOT(OR(AJ37="Observed",AJ37="Inferred",AJ37="Unresolved"))),AND(AQ37&lt;&gt;"",NOT(OR(AQ37="Approved by the recorded reviewer",AQ37="Not approved")))),"",IF(AR37="Unresolved",IF(AND(AF37="Non-material",AH37="Yes",BS37="Yes"),"Usable with limitation for a narrowed claim","Not yet usable for the intended claim"),IF(OR(AC37="Yes",AD37="Yes",AE37="Yes"),IF(AND(AH37="Yes",BS37="Yes"),"Usable with limitation for a narrowed claim","Not yet usable for the intended claim"),"Usable"))))</f>
        <v/>
      </c>
      <c r="AU37" s="25" t="str">
        <f t="shared" ref="AU37:AU68" si="33">IF(AND(A37="",B37=""),"",IF(OR(NOT(OR(E37="Direct observation",E37="Inference",E37="Not sure")),AND(T37&lt;&gt;"",NOT(OR(T37="Yes",T37="No"))),AND(U37&lt;&gt;"",NOT(OR(U37="Yes",U37="No"))),AND(V37&lt;&gt;"",NOT(OR(V37="Yes",V37="No"))),AND(W37&lt;&gt;"",NOT(OR(W37="Yes",W37="No"))),AND(X37&lt;&gt;"",NOT(OR(X37="Yes",X37="No"))),AND(Y37&lt;&gt;"",NOT(OR(Y37="Yes",Y37="No"))),AND(AC37&lt;&gt;"",NOT(OR(AC37="Yes",AC37="No"))),AND(AD37&lt;&gt;"",NOT(OR(AD37="Yes",AD37="No"))),AND(AE37&lt;&gt;"",NOT(OR(AE37="Yes",AE37="No"))),NOT(OR(AF37="Material",AF37="Non-material")),NOT(OR(AG37="Reversible",AG37="Difficult to reverse")),AND(AH37&lt;&gt;"",NOT(OR(AH37="Not required",AH37="Yes",AH37="No"))),AND(AJ37&lt;&gt;"",NOT(OR(AJ37="Observed",AJ37="Inferred",AJ37="Unresolved"))),AND(AQ37&lt;&gt;"",NOT(OR(AQ37="Approved by the recorded reviewer",AQ37="Not approved")))),"",IF(AT37="Not yet usable for the intended claim",IF(AF37="Material","Hold the affected decision","Do not use for the intended claim; narrow it or obtain the missing evidence"),IF(AT37="Usable with limitation for a narrowed claim","Proceed only with the explicit narrowed claim and recorded limitation",IF(AG37="Difficult to reverse","Proceed only after accountable review","Proceed with disclosure and a reopen condition")))))</f>
        <v/>
      </c>
      <c r="AV37" s="25" t="str">
        <f t="shared" ref="AV37:AV68" si="34">IF(AND(A37="",B37=""),"",IF(OR(NOT(OR(E37="Direct observation",E37="Inference",E37="Not sure")),AND(T37&lt;&gt;"",NOT(OR(T37="Yes",T37="No"))),AND(U37&lt;&gt;"",NOT(OR(U37="Yes",U37="No"))),AND(V37&lt;&gt;"",NOT(OR(V37="Yes",V37="No"))),AND(W37&lt;&gt;"",NOT(OR(W37="Yes",W37="No"))),AND(X37&lt;&gt;"",NOT(OR(X37="Yes",X37="No"))),AND(Y37&lt;&gt;"",NOT(OR(Y37="Yes",Y37="No"))),AND(AC37&lt;&gt;"",NOT(OR(AC37="Yes",AC37="No"))),AND(AD37&lt;&gt;"",NOT(OR(AD37="Yes",AD37="No"))),AND(AE37&lt;&gt;"",NOT(OR(AE37="Yes",AE37="No"))),NOT(OR(AF37="Material",AF37="Non-material")),NOT(OR(AG37="Reversible",AG37="Difficult to reverse")),AND(AH37&lt;&gt;"",NOT(OR(AH37="Not required",AH37="Yes",AH37="No"))),AND(AJ37&lt;&gt;"",NOT(OR(AJ37="Observed",AJ37="Inferred",AJ37="Unresolved"))),AND(AQ37&lt;&gt;"",NOT(OR(AQ37="Approved by the recorded reviewer",AQ37="Not approved")))),"",IF(AR37="Observed","We directly observed the bounded fact within the recorded entity, scope, time, method and source.",IF(AR37="Inferred","Based on the recorded observations, we infer the bounded conclusion under the stated assumptions.","The available evidence does not establish the intended claim; name the unresolved condition and its decision effect."))))</f>
        <v/>
      </c>
      <c r="AW37" s="25" t="str">
        <f t="shared" ref="AW37:AW68" si="35">IF(AND(A37="",B37=""),"",IF(OR(NOT(OR(E37="Direct observation",E37="Inference",E37="Not sure")),AND(T37&lt;&gt;"",NOT(OR(T37="Yes",T37="No"))),AND(U37&lt;&gt;"",NOT(OR(U37="Yes",U37="No"))),AND(V37&lt;&gt;"",NOT(OR(V37="Yes",V37="No"))),AND(W37&lt;&gt;"",NOT(OR(W37="Yes",W37="No"))),AND(X37&lt;&gt;"",NOT(OR(X37="Yes",X37="No"))),AND(Y37&lt;&gt;"",NOT(OR(Y37="Yes",Y37="No"))),AND(AC37&lt;&gt;"",NOT(OR(AC37="Yes",AC37="No"))),AND(AD37&lt;&gt;"",NOT(OR(AD37="Yes",AD37="No"))),AND(AE37&lt;&gt;"",NOT(OR(AE37="Yes",AE37="No"))),NOT(OR(AF37="Material",AF37="Non-material")),NOT(OR(AG37="Reversible",AG37="Difficult to reverse")),AND(AH37&lt;&gt;"",NOT(OR(AH37="Not required",AH37="Yes",AH37="No"))),AND(AJ37&lt;&gt;"",NOT(OR(AJ37="Observed",AJ37="Inferred",AJ37="Unresolved"))),AND(AQ37&lt;&gt;"",NOT(OR(AQ37="Approved by the recorded reviewer",AQ37="Not approved")))),"",IF(AR37="Observed","Do not imply motive, causation, completeness, permanence or decision-readiness without separate evidence.",IF(AR37="Inferred","Do not present the inference as directly observed, certain, causal or assumption-free.","Do not convert unresolved into observed, inferred, absent, false or low confidence."))))</f>
        <v/>
      </c>
      <c r="AX37" s="25" t="str">
        <f t="shared" ref="AX37:AX68" si="36">IF(AND(A37="",B37=""),"",IF(OR(NOT(OR(E37="Direct observation",E37="Inference",E37="Not sure")),AND(T37&lt;&gt;"",NOT(OR(T37="Yes",T37="No"))),AND(U37&lt;&gt;"",NOT(OR(U37="Yes",U37="No"))),AND(V37&lt;&gt;"",NOT(OR(V37="Yes",V37="No"))),AND(W37&lt;&gt;"",NOT(OR(W37="Yes",W37="No"))),AND(X37&lt;&gt;"",NOT(OR(X37="Yes",X37="No"))),AND(Y37&lt;&gt;"",NOT(OR(Y37="Yes",Y37="No"))),AND(AC37&lt;&gt;"",NOT(OR(AC37="Yes",AC37="No"))),AND(AD37&lt;&gt;"",NOT(OR(AD37="Yes",AD37="No"))),AND(AE37&lt;&gt;"",NOT(OR(AE37="Yes",AE37="No"))),NOT(OR(AF37="Material",AF37="Non-material")),NOT(OR(AG37="Reversible",AG37="Difficult to reverse")),AND(AH37&lt;&gt;"",NOT(OR(AH37="Not required",AH37="Yes",AH37="No"))),AND(AJ37&lt;&gt;"",NOT(OR(AJ37="Observed",AJ37="Inferred",AJ37="Unresolved"))),AND(AQ37&lt;&gt;"",NOT(OR(AQ37="Approved by the recorded reviewer",AQ37="Not approved")))),"","Govern separately using How to Assign Confidence Without Fake Precision; do not derive confidence from evidence state."))</f>
        <v/>
      </c>
      <c r="AY37" s="25" t="str">
        <f t="shared" ref="AY37:AY68" si="37">IF(AND(A37="",B37=""),"",IF(OR(NOT(OR(E37="Direct observation",E37="Inference",E37="Not sure")),AND(T37&lt;&gt;"",NOT(OR(T37="Yes",T37="No"))),AND(U37&lt;&gt;"",NOT(OR(U37="Yes",U37="No"))),AND(V37&lt;&gt;"",NOT(OR(V37="Yes",V37="No"))),AND(W37&lt;&gt;"",NOT(OR(W37="Yes",W37="No"))),AND(X37&lt;&gt;"",NOT(OR(X37="Yes",X37="No"))),AND(Y37&lt;&gt;"",NOT(OR(Y37="Yes",Y37="No"))),AND(AC37&lt;&gt;"",NOT(OR(AC37="Yes",AC37="No"))),AND(AD37&lt;&gt;"",NOT(OR(AD37="Yes",AD37="No"))),AND(AE37&lt;&gt;"",NOT(OR(AE37="Yes",AE37="No"))),NOT(OR(AF37="Material",AF37="Non-material")),NOT(OR(AG37="Reversible",AG37="Difficult to reverse")),AND(AH37&lt;&gt;"",NOT(OR(AH37="Not required",AH37="Yes",AH37="No"))),AND(AJ37&lt;&gt;"",NOT(OR(AJ37="Observed",AJ37="Inferred",AJ37="Unresolved"))),AND(AQ37&lt;&gt;"",NOT(OR(AQ37="Approved by the recorded reviewer",AQ37="Not approved")))),"","When relevant records conflict, use How to Handle Contradictory Competitor Evidence before final disposition."))</f>
        <v/>
      </c>
      <c r="AZ37" s="25" t="str">
        <f t="shared" ref="AZ37:AZ68" si="38">IF(AND(A37="",B37=""),"",IF(OR(NOT(OR(E37="Direct observation",E37="Inference",E37="Not sure")),AND(T37&lt;&gt;"",NOT(OR(T37="Yes",T37="No"))),AND(U37&lt;&gt;"",NOT(OR(U37="Yes",U37="No"))),AND(V37&lt;&gt;"",NOT(OR(V37="Yes",V37="No"))),AND(W37&lt;&gt;"",NOT(OR(W37="Yes",W37="No"))),AND(X37&lt;&gt;"",NOT(OR(X37="Yes",X37="No"))),AND(Y37&lt;&gt;"",NOT(OR(Y37="Yes",Y37="No"))),AND(AC37&lt;&gt;"",NOT(OR(AC37="Yes",AC37="No"))),AND(AD37&lt;&gt;"",NOT(OR(AD37="Yes",AD37="No"))),AND(AE37&lt;&gt;"",NOT(OR(AE37="Yes",AE37="No"))),NOT(OR(AF37="Material",AF37="Non-material")),NOT(OR(AG37="Reversible",AG37="Difficult to reverse")),AND(AH37&lt;&gt;"",NOT(OR(AH37="Not required",AH37="Yes",AH37="No"))),AND(AJ37&lt;&gt;"",NOT(OR(AJ37="Observed",AJ37="Inferred",AJ37="Unresolved"))),AND(AQ37&lt;&gt;"",NOT(OR(AQ37="Approved by the recorded reviewer",AQ37="Not approved")))),"","SERPIFAI Evidence-State Method v1.0.0"))</f>
        <v/>
      </c>
      <c r="BA37" s="30" t="str">
        <f t="shared" si="10"/>
        <v/>
      </c>
      <c r="BB37" s="30" t="str">
        <f t="shared" si="11"/>
        <v/>
      </c>
      <c r="BC37" s="30" t="str">
        <f t="shared" si="12"/>
        <v/>
      </c>
      <c r="BD37" s="30" t="str">
        <f t="shared" si="13"/>
        <v/>
      </c>
      <c r="BE37" s="30" t="str">
        <f t="shared" si="14"/>
        <v/>
      </c>
      <c r="BF37" s="30" t="str">
        <f t="shared" si="15"/>
        <v/>
      </c>
      <c r="BG37" s="30" t="str">
        <f t="shared" si="16"/>
        <v/>
      </c>
      <c r="BH37" s="30" t="str">
        <f t="shared" ref="BH37:BH68" si="39">IF(AND(A37="",B37=""),"",IF(AND(LEN(LOWER(TRIM(J37&amp;"")))&gt;0,AND(LOWER(TRIM(J37&amp;""))&lt;&gt;"n/a",LOWER(TRIM(J37&amp;""))&lt;&gt;"na",LOWER(TRIM(J37&amp;""))&lt;&gt;"none",LOWER(TRIM(J37&amp;""))&lt;&gt;"unknown",LOWER(TRIM(J37&amp;""))&lt;&gt;"tbd",LOWER(TRIM(J37&amp;""))&lt;&gt;"todo",LOWER(TRIM(J37&amp;""))&lt;&gt;"placeholder",LOWER(TRIM(J37&amp;""))&lt;&gt;"test",LOWER(TRIM(J37&amp;""))&lt;&gt;"xxx",LOWER(TRIM(J37&amp;""))&lt;&gt;"xx",LOWER(TRIM(J37&amp;""))&lt;&gt;"x",LOWER(TRIM(J37&amp;""))&lt;&gt;"abc",LOWER(TRIM(J37&amp;""))&lt;&gt;"-",LOWER(TRIM(J37&amp;""))&lt;&gt;"--",LOWER(TRIM(J37&amp;""))&lt;&gt;"---",LOWER(TRIM(J37&amp;""))&lt;&gt;".",LOWER(TRIM(J37&amp;""))&lt;&gt;"..",LOWER(TRIM(J37&amp;""))&lt;&gt;"...",LOWER(TRIM(J37&amp;""))&lt;&gt;"?"),AND(SUBSTITUTE(SUBSTITUTE(SUBSTITUTE(SUBSTITUTE(SUBSTITUTE(SUBSTITUTE(LOWER(TRIM(J37&amp;""))," ",""),"/",""),"-",""),".",""),"?",""),"_","")&lt;&gt;"na",SUBSTITUTE(SUBSTITUTE(SUBSTITUTE(SUBSTITUTE(SUBSTITUTE(SUBSTITUTE(LOWER(TRIM(J37&amp;""))," ",""),"/",""),"-",""),".",""),"?",""),"_","")&lt;&gt;"none",SUBSTITUTE(SUBSTITUTE(SUBSTITUTE(SUBSTITUTE(SUBSTITUTE(SUBSTITUTE(LOWER(TRIM(J37&amp;""))," ",""),"/",""),"-",""),".",""),"?",""),"_","")&lt;&gt;"unknown",SUBSTITUTE(SUBSTITUTE(SUBSTITUTE(SUBSTITUTE(SUBSTITUTE(SUBSTITUTE(LOWER(TRIM(J37&amp;""))," ",""),"/",""),"-",""),".",""),"?",""),"_","")&lt;&gt;"tbd",SUBSTITUTE(SUBSTITUTE(SUBSTITUTE(SUBSTITUTE(SUBSTITUTE(SUBSTITUTE(LOWER(TRIM(J37&amp;""))," ",""),"/",""),"-",""),".",""),"?",""),"_","")&lt;&gt;"todo",SUBSTITUTE(SUBSTITUTE(SUBSTITUTE(SUBSTITUTE(SUBSTITUTE(SUBSTITUTE(LOWER(TRIM(J37&amp;""))," ",""),"/",""),"-",""),".",""),"?",""),"_","")&lt;&gt;"placeholder",SUBSTITUTE(SUBSTITUTE(SUBSTITUTE(SUBSTITUTE(SUBSTITUTE(SUBSTITUTE(LOWER(TRIM(J37&amp;""))," ",""),"/",""),"-",""),".",""),"?",""),"_","")&lt;&gt;"test",SUBSTITUTE(SUBSTITUTE(SUBSTITUTE(SUBSTITUTE(SUBSTITUTE(SUBSTITUTE(LOWER(TRIM(J37&amp;""))," ",""),"/",""),"-",""),".",""),"?",""),"_","")&lt;&gt;"xxx",SUBSTITUTE(SUBSTITUTE(SUBSTITUTE(SUBSTITUTE(SUBSTITUTE(SUBSTITUTE(LOWER(TRIM(J37&amp;""))," ",""),"/",""),"-",""),".",""),"?",""),"_","")&lt;&gt;"xx",SUBSTITUTE(SUBSTITUTE(SUBSTITUTE(SUBSTITUTE(SUBSTITUTE(SUBSTITUTE(LOWER(TRIM(J37&amp;""))," ",""),"/",""),"-",""),".",""),"?",""),"_","")&lt;&gt;"x",SUBSTITUTE(SUBSTITUTE(SUBSTITUTE(SUBSTITUTE(SUBSTITUTE(SUBSTITUTE(LOWER(TRIM(J37&amp;""))," ",""),"/",""),"-",""),".",""),"?",""),"_","")&lt;&gt;"abc"),AND(SUBSTITUTE(SUBSTITUTE(SUBSTITUTE(SUBSTITUTE(SUBSTITUTE(SUBSTITUTE(LOWER(TRIM(J37&amp;""))," ",""),"/",""),"-",""),".",""),"?",""),"_","")&lt;&gt;"nana",SUBSTITUTE(SUBSTITUTE(SUBSTITUTE(SUBSTITUTE(SUBSTITUTE(SUBSTITUTE(LOWER(TRIM(J37&amp;""))," ",""),"/",""),"-",""),".",""),"?",""),"_","")&lt;&gt;"nanana",SUBSTITUTE(SUBSTITUTE(SUBSTITUTE(SUBSTITUTE(SUBSTITUTE(SUBSTITUTE(LOWER(TRIM(J37&amp;""))," ",""),"/",""),"-",""),".",""),"?",""),"_","")&lt;&gt;"nonenone",SUBSTITUTE(SUBSTITUTE(SUBSTITUTE(SUBSTITUTE(SUBSTITUTE(SUBSTITUTE(LOWER(TRIM(J37&amp;""))," ",""),"/",""),"-",""),".",""),"?",""),"_","")&lt;&gt;"nonenonenone",SUBSTITUTE(SUBSTITUTE(SUBSTITUTE(SUBSTITUTE(SUBSTITUTE(SUBSTITUTE(LOWER(TRIM(J37&amp;""))," ",""),"/",""),"-",""),".",""),"?",""),"_","")&lt;&gt;"unknownunknown",SUBSTITUTE(SUBSTITUTE(SUBSTITUTE(SUBSTITUTE(SUBSTITUTE(SUBSTITUTE(LOWER(TRIM(J37&amp;""))," ",""),"/",""),"-",""),".",""),"?",""),"_","")&lt;&gt;"unknownunknownunknown",SUBSTITUTE(SUBSTITUTE(SUBSTITUTE(SUBSTITUTE(SUBSTITUTE(SUBSTITUTE(LOWER(TRIM(J37&amp;""))," ",""),"/",""),"-",""),".",""),"?",""),"_","")&lt;&gt;"tbdtbd",SUBSTITUTE(SUBSTITUTE(SUBSTITUTE(SUBSTITUTE(SUBSTITUTE(SUBSTITUTE(LOWER(TRIM(J37&amp;""))," ",""),"/",""),"-",""),".",""),"?",""),"_","")&lt;&gt;"tbdtbdtbd",SUBSTITUTE(SUBSTITUTE(SUBSTITUTE(SUBSTITUTE(SUBSTITUTE(SUBSTITUTE(LOWER(TRIM(J37&amp;""))," ",""),"/",""),"-",""),".",""),"?",""),"_","")&lt;&gt;"todotodo",SUBSTITUTE(SUBSTITUTE(SUBSTITUTE(SUBSTITUTE(SUBSTITUTE(SUBSTITUTE(LOWER(TRIM(J37&amp;""))," ",""),"/",""),"-",""),".",""),"?",""),"_","")&lt;&gt;"todotodotodo",SUBSTITUTE(SUBSTITUTE(SUBSTITUTE(SUBSTITUTE(SUBSTITUTE(SUBSTITUTE(LOWER(TRIM(J37&amp;""))," ",""),"/",""),"-",""),".",""),"?",""),"_","")&lt;&gt;"placeholderplaceholder",SUBSTITUTE(SUBSTITUTE(SUBSTITUTE(SUBSTITUTE(SUBSTITUTE(SUBSTITUTE(LOWER(TRIM(J37&amp;""))," ",""),"/",""),"-",""),".",""),"?",""),"_","")&lt;&gt;"placeholderplaceholderplaceholder",SUBSTITUTE(SUBSTITUTE(SUBSTITUTE(SUBSTITUTE(SUBSTITUTE(SUBSTITUTE(LOWER(TRIM(J37&amp;""))," ",""),"/",""),"-",""),".",""),"?",""),"_","")&lt;&gt;"testtest",SUBSTITUTE(SUBSTITUTE(SUBSTITUTE(SUBSTITUTE(SUBSTITUTE(SUBSTITUTE(LOWER(TRIM(J37&amp;""))," ",""),"/",""),"-",""),".",""),"?",""),"_","")&lt;&gt;"testtesttest",SUBSTITUTE(SUBSTITUTE(SUBSTITUTE(SUBSTITUTE(SUBSTITUTE(SUBSTITUTE(LOWER(TRIM(J37&amp;""))," ",""),"/",""),"-",""),".",""),"?",""),"_","")&lt;&gt;"abcabc",SUBSTITUTE(SUBSTITUTE(SUBSTITUTE(SUBSTITUTE(SUBSTITUTE(SUBSTITUTE(LOWER(TRIM(J37&amp;""))," ",""),"/",""),"-",""),".",""),"?",""),"_","")&lt;&gt;"abcabcabc"),AND(LEN(SUBSTITUTE(SUBSTITUTE(SUBSTITUTE(SUBSTITUTE(SUBSTITUTE(SUBSTITUTE(LOWER(TRIM(J37&amp;""))," ",""),"/",""),"-",""),".",""),"?",""),"_",""))&gt;0,NOT(AND(EXACT(UPPER(LOWER(TRIM(J37&amp;""))),LOWER(LOWER(TRIM(J37&amp;"")))),NOT(OR(IFERROR(FIND("0",LOWER(TRIM(J37&amp;""))),0)&gt;0,IFERROR(FIND("1",LOWER(TRIM(J37&amp;""))),0)&gt;0,IFERROR(FIND("2",LOWER(TRIM(J37&amp;""))),0)&gt;0,IFERROR(FIND("3",LOWER(TRIM(J37&amp;""))),0)&gt;0,IFERROR(FIND("4",LOWER(TRIM(J37&amp;""))),0)&gt;0,IFERROR(FIND("5",LOWER(TRIM(J37&amp;""))),0)&gt;0,IFERROR(FIND("6",LOWER(TRIM(J37&amp;""))),0)&gt;0,IFERROR(FIND("7",LOWER(TRIM(J37&amp;""))),0)&gt;0,IFERROR(FIND("8",LOWER(TRIM(J37&amp;""))),0)&gt;0,IFERROR(FIND("9",LOWER(TRIM(J37&amp;""))),0)&gt;0))))),NOT(AND(LEN(SUBSTITUTE(SUBSTITUTE(SUBSTITUTE(SUBSTITUTE(SUBSTITUTE(SUBSTITUTE(LOWER(TRIM(J37&amp;""))," ",""),"/",""),"-",""),".",""),"?",""),"_",""))&gt;=2,SUBSTITUTE(SUBSTITUTE(SUBSTITUTE(SUBSTITUTE(SUBSTITUTE(SUBSTITUTE(SUBSTITUTE(LOWER(TRIM(J37&amp;""))," ",""),"/",""),"-",""),".",""),"?",""),"_",""),LEFT(SUBSTITUTE(SUBSTITUTE(SUBSTITUTE(SUBSTITUTE(SUBSTITUTE(SUBSTITUTE(LOWER(TRIM(J37&amp;""))," ",""),"/",""),"-",""),".",""),"?",""),"_",""),1),"")=""))),"Yes","No"))</f>
        <v/>
      </c>
      <c r="BI37" s="30" t="str">
        <f t="shared" ref="BI37:BI68" si="40">IF(AND(A37="",B37=""),"",IF(IFERROR(AND(LEN(LOWER(TRIM(H37&amp;"")))&gt;0,LOWER(TRIM(H37&amp;""))&lt;&gt;"n/a",LOWER(TRIM(H37&amp;""))&lt;&gt;"na",LOWER(TRIM(H37&amp;""))&lt;&gt;"none",LOWER(TRIM(H37&amp;""))&lt;&gt;"unknown",LOWER(TRIM(H37&amp;""))&lt;&gt;"tbd",LOWER(TRIM(H37&amp;""))&lt;&gt;"todo",LOWER(TRIM(H37&amp;""))&lt;&gt;"placeholder",LOWER(TRIM(H37&amp;""))&lt;&gt;"test",LOWER(TRIM(H37&amp;""))&lt;&gt;"xxx",LOWER(TRIM(H37&amp;""))&lt;&gt;"xx",LOWER(TRIM(H37&amp;""))&lt;&gt;"x",LOWER(TRIM(H37&amp;""))&lt;&gt;"abc",LOWER(TRIM(H37&amp;""))&lt;&gt;"-",LOWER(TRIM(H37&amp;""))&lt;&gt;"--",LOWER(TRIM(H37&amp;""))&lt;&gt;"---",LOWER(TRIM(H37&amp;""))&lt;&gt;".",LOWER(TRIM(H37&amp;""))&lt;&gt;"..",LOWER(TRIM(H37&amp;""))&lt;&gt;"...",LOWER(TRIM(H37&amp;""))&lt;&gt;"?",LOWER(TRIM(H37&amp;""))&lt;&gt;"nana",LOWER(TRIM(H37&amp;""))&lt;&gt;"nanana",LOWER(TRIM(H37&amp;""))&lt;&gt;"nonenone",LOWER(TRIM(H37&amp;""))&lt;&gt;"nonenonenone",LOWER(TRIM(H37&amp;""))&lt;&gt;"unknownunknown",LOWER(TRIM(H37&amp;""))&lt;&gt;"unknownunknownunknown",LOWER(TRIM(H37&amp;""))&lt;&gt;"tbdtbd",LOWER(TRIM(H37&amp;""))&lt;&gt;"tbdtbdtbd",LOWER(TRIM(H37&amp;""))&lt;&gt;"todotodo",LOWER(TRIM(H37&amp;""))&lt;&gt;"todotodotodo",LOWER(TRIM(H37&amp;""))&lt;&gt;"placeholderplaceholder",LOWER(TRIM(H37&amp;""))&lt;&gt;"placeholderplaceholderplaceholder",LOWER(TRIM(H37&amp;""))&lt;&gt;"testtest",LOWER(TRIM(H37&amp;""))&lt;&gt;"testtesttest",LOWER(TRIM(H37&amp;""))&lt;&gt;"abcabc",LOWER(TRIM(H37&amp;""))&lt;&gt;"abcabcabc",OR(IFERROR(FIND("19",LOWER(TRIM(H37&amp;""))),0)&gt;0,IFERROR(FIND("20",LOWER(TRIM(H37&amp;""))),0)&gt;0,IFERROR(FIND("q1",LOWER(TRIM(H37&amp;""))),0)&gt;0,IFERROR(FIND("q2",LOWER(TRIM(H37&amp;""))),0)&gt;0,IFERROR(FIND("q3",LOWER(TRIM(H37&amp;""))),0)&gt;0,IFERROR(FIND("q4",LOWER(TRIM(H37&amp;""))),0)&gt;0,IFERROR(FIND("jan",LOWER(TRIM(H37&amp;""))),0)&gt;0,IFERROR(FIND("feb",LOWER(TRIM(H37&amp;""))),0)&gt;0,IFERROR(FIND("mar",LOWER(TRIM(H37&amp;""))),0)&gt;0,IFERROR(FIND("apr",LOWER(TRIM(H37&amp;""))),0)&gt;0,IFERROR(FIND("may",LOWER(TRIM(H37&amp;""))),0)&gt;0,IFERROR(FIND("jun",LOWER(TRIM(H37&amp;""))),0)&gt;0,IFERROR(FIND("jul",LOWER(TRIM(H37&amp;""))),0)&gt;0,IFERROR(FIND("aug",LOWER(TRIM(H37&amp;""))),0)&gt;0,IFERROR(FIND("sep",LOWER(TRIM(H37&amp;""))),0)&gt;0,IFERROR(FIND("oct",LOWER(TRIM(H37&amp;""))),0)&gt;0,IFERROR(FIND("nov",LOWER(TRIM(H37&amp;""))),0)&gt;0,IFERROR(FIND("dec",LOWER(TRIM(H37&amp;""))),0)&gt;0,IFERROR(FIND("review window",LOWER(TRIM(H37&amp;""))),0)&gt;0,IFERROR(FIND("review period",LOWER(TRIM(H37&amp;""))),0)&gt;0,IFERROR(FIND("week ending",LOWER(TRIM(H37&amp;""))),0)&gt;0,IFERROR(FIND("month ending",LOWER(TRIM(H37&amp;""))),0)&gt;0,IFERROR(FIND("year ending",LOWER(TRIM(H37&amp;""))),0)&gt;0,IFERROR(FIND("as of ",LOWER(TRIM(H37&amp;""))),0)&gt;0,IFERROR(FIND("between ",LOWER(TRIM(H37&amp;""))),0)&gt;0,IFERROR(FIND("from ",LOWER(TRIM(H37&amp;""))),0)&gt;0,IFERROR(FIND("through ",LOWER(TRIM(H37&amp;""))),0)&gt;0,IFERROR(FIND("until ",LOWER(TRIM(H37&amp;""))),0)&gt;0,IFERROR(FIND("since ",LOWER(TRIM(H37&amp;""))),0)&gt;0,IFERROR(FIND("last 7 days",LOWER(TRIM(H37&amp;""))),0)&gt;0,IFERROR(FIND("last 30 days",LOWER(TRIM(H37&amp;""))),0)&gt;0,IFERROR(FIND("last 90 days",LOWER(TRIM(H37&amp;""))),0)&gt;0)),FALSE),"Yes","No"))</f>
        <v/>
      </c>
      <c r="BJ37" s="30" t="str">
        <f t="shared" ref="BJ37:BJ68" si="41">IF(AND(A37="",B37=""),"",IF(AND(AND(LEN(LOWER(TRIM(G37&amp;"")))&gt;0,AND(LOWER(TRIM(G37&amp;""))&lt;&gt;"n/a",LOWER(TRIM(G37&amp;""))&lt;&gt;"na",LOWER(TRIM(G37&amp;""))&lt;&gt;"none",LOWER(TRIM(G37&amp;""))&lt;&gt;"unknown",LOWER(TRIM(G37&amp;""))&lt;&gt;"tbd",LOWER(TRIM(G37&amp;""))&lt;&gt;"todo",LOWER(TRIM(G37&amp;""))&lt;&gt;"placeholder",LOWER(TRIM(G37&amp;""))&lt;&gt;"test",LOWER(TRIM(G37&amp;""))&lt;&gt;"xxx",LOWER(TRIM(G37&amp;""))&lt;&gt;"xx",LOWER(TRIM(G37&amp;""))&lt;&gt;"x",LOWER(TRIM(G37&amp;""))&lt;&gt;"abc",LOWER(TRIM(G37&amp;""))&lt;&gt;"-",LOWER(TRIM(G37&amp;""))&lt;&gt;"--",LOWER(TRIM(G37&amp;""))&lt;&gt;"---",LOWER(TRIM(G37&amp;""))&lt;&gt;".",LOWER(TRIM(G37&amp;""))&lt;&gt;"..",LOWER(TRIM(G37&amp;""))&lt;&gt;"...",LOWER(TRIM(G37&amp;""))&lt;&gt;"?"),AND(SUBSTITUTE(SUBSTITUTE(SUBSTITUTE(SUBSTITUTE(SUBSTITUTE(SUBSTITUTE(LOWER(TRIM(G37&amp;""))," ",""),"/",""),"-",""),".",""),"?",""),"_","")&lt;&gt;"na",SUBSTITUTE(SUBSTITUTE(SUBSTITUTE(SUBSTITUTE(SUBSTITUTE(SUBSTITUTE(LOWER(TRIM(G37&amp;""))," ",""),"/",""),"-",""),".",""),"?",""),"_","")&lt;&gt;"none",SUBSTITUTE(SUBSTITUTE(SUBSTITUTE(SUBSTITUTE(SUBSTITUTE(SUBSTITUTE(LOWER(TRIM(G37&amp;""))," ",""),"/",""),"-",""),".",""),"?",""),"_","")&lt;&gt;"unknown",SUBSTITUTE(SUBSTITUTE(SUBSTITUTE(SUBSTITUTE(SUBSTITUTE(SUBSTITUTE(LOWER(TRIM(G37&amp;""))," ",""),"/",""),"-",""),".",""),"?",""),"_","")&lt;&gt;"tbd",SUBSTITUTE(SUBSTITUTE(SUBSTITUTE(SUBSTITUTE(SUBSTITUTE(SUBSTITUTE(LOWER(TRIM(G37&amp;""))," ",""),"/",""),"-",""),".",""),"?",""),"_","")&lt;&gt;"todo",SUBSTITUTE(SUBSTITUTE(SUBSTITUTE(SUBSTITUTE(SUBSTITUTE(SUBSTITUTE(LOWER(TRIM(G37&amp;""))," ",""),"/",""),"-",""),".",""),"?",""),"_","")&lt;&gt;"placeholder",SUBSTITUTE(SUBSTITUTE(SUBSTITUTE(SUBSTITUTE(SUBSTITUTE(SUBSTITUTE(LOWER(TRIM(G37&amp;""))," ",""),"/",""),"-",""),".",""),"?",""),"_","")&lt;&gt;"test",SUBSTITUTE(SUBSTITUTE(SUBSTITUTE(SUBSTITUTE(SUBSTITUTE(SUBSTITUTE(LOWER(TRIM(G37&amp;""))," ",""),"/",""),"-",""),".",""),"?",""),"_","")&lt;&gt;"xxx",SUBSTITUTE(SUBSTITUTE(SUBSTITUTE(SUBSTITUTE(SUBSTITUTE(SUBSTITUTE(LOWER(TRIM(G37&amp;""))," ",""),"/",""),"-",""),".",""),"?",""),"_","")&lt;&gt;"xx",SUBSTITUTE(SUBSTITUTE(SUBSTITUTE(SUBSTITUTE(SUBSTITUTE(SUBSTITUTE(LOWER(TRIM(G37&amp;""))," ",""),"/",""),"-",""),".",""),"?",""),"_","")&lt;&gt;"x",SUBSTITUTE(SUBSTITUTE(SUBSTITUTE(SUBSTITUTE(SUBSTITUTE(SUBSTITUTE(LOWER(TRIM(G37&amp;""))," ",""),"/",""),"-",""),".",""),"?",""),"_","")&lt;&gt;"abc"),AND(SUBSTITUTE(SUBSTITUTE(SUBSTITUTE(SUBSTITUTE(SUBSTITUTE(SUBSTITUTE(LOWER(TRIM(G37&amp;""))," ",""),"/",""),"-",""),".",""),"?",""),"_","")&lt;&gt;"nana",SUBSTITUTE(SUBSTITUTE(SUBSTITUTE(SUBSTITUTE(SUBSTITUTE(SUBSTITUTE(LOWER(TRIM(G37&amp;""))," ",""),"/",""),"-",""),".",""),"?",""),"_","")&lt;&gt;"nanana",SUBSTITUTE(SUBSTITUTE(SUBSTITUTE(SUBSTITUTE(SUBSTITUTE(SUBSTITUTE(LOWER(TRIM(G37&amp;""))," ",""),"/",""),"-",""),".",""),"?",""),"_","")&lt;&gt;"nonenone",SUBSTITUTE(SUBSTITUTE(SUBSTITUTE(SUBSTITUTE(SUBSTITUTE(SUBSTITUTE(LOWER(TRIM(G37&amp;""))," ",""),"/",""),"-",""),".",""),"?",""),"_","")&lt;&gt;"nonenonenone",SUBSTITUTE(SUBSTITUTE(SUBSTITUTE(SUBSTITUTE(SUBSTITUTE(SUBSTITUTE(LOWER(TRIM(G37&amp;""))," ",""),"/",""),"-",""),".",""),"?",""),"_","")&lt;&gt;"unknownunknown",SUBSTITUTE(SUBSTITUTE(SUBSTITUTE(SUBSTITUTE(SUBSTITUTE(SUBSTITUTE(LOWER(TRIM(G37&amp;""))," ",""),"/",""),"-",""),".",""),"?",""),"_","")&lt;&gt;"unknownunknownunknown",SUBSTITUTE(SUBSTITUTE(SUBSTITUTE(SUBSTITUTE(SUBSTITUTE(SUBSTITUTE(LOWER(TRIM(G37&amp;""))," ",""),"/",""),"-",""),".",""),"?",""),"_","")&lt;&gt;"tbdtbd",SUBSTITUTE(SUBSTITUTE(SUBSTITUTE(SUBSTITUTE(SUBSTITUTE(SUBSTITUTE(LOWER(TRIM(G37&amp;""))," ",""),"/",""),"-",""),".",""),"?",""),"_","")&lt;&gt;"tbdtbdtbd",SUBSTITUTE(SUBSTITUTE(SUBSTITUTE(SUBSTITUTE(SUBSTITUTE(SUBSTITUTE(LOWER(TRIM(G37&amp;""))," ",""),"/",""),"-",""),".",""),"?",""),"_","")&lt;&gt;"todotodo",SUBSTITUTE(SUBSTITUTE(SUBSTITUTE(SUBSTITUTE(SUBSTITUTE(SUBSTITUTE(LOWER(TRIM(G37&amp;""))," ",""),"/",""),"-",""),".",""),"?",""),"_","")&lt;&gt;"todotodotodo",SUBSTITUTE(SUBSTITUTE(SUBSTITUTE(SUBSTITUTE(SUBSTITUTE(SUBSTITUTE(LOWER(TRIM(G37&amp;""))," ",""),"/",""),"-",""),".",""),"?",""),"_","")&lt;&gt;"placeholderplaceholder",SUBSTITUTE(SUBSTITUTE(SUBSTITUTE(SUBSTITUTE(SUBSTITUTE(SUBSTITUTE(LOWER(TRIM(G37&amp;""))," ",""),"/",""),"-",""),".",""),"?",""),"_","")&lt;&gt;"placeholderplaceholderplaceholder",SUBSTITUTE(SUBSTITUTE(SUBSTITUTE(SUBSTITUTE(SUBSTITUTE(SUBSTITUTE(LOWER(TRIM(G37&amp;""))," ",""),"/",""),"-",""),".",""),"?",""),"_","")&lt;&gt;"testtest",SUBSTITUTE(SUBSTITUTE(SUBSTITUTE(SUBSTITUTE(SUBSTITUTE(SUBSTITUTE(LOWER(TRIM(G37&amp;""))," ",""),"/",""),"-",""),".",""),"?",""),"_","")&lt;&gt;"testtesttest",SUBSTITUTE(SUBSTITUTE(SUBSTITUTE(SUBSTITUTE(SUBSTITUTE(SUBSTITUTE(LOWER(TRIM(G37&amp;""))," ",""),"/",""),"-",""),".",""),"?",""),"_","")&lt;&gt;"abcabc",SUBSTITUTE(SUBSTITUTE(SUBSTITUTE(SUBSTITUTE(SUBSTITUTE(SUBSTITUTE(LOWER(TRIM(G37&amp;""))," ",""),"/",""),"-",""),".",""),"?",""),"_","")&lt;&gt;"abcabcabc"),AND(LEN(SUBSTITUTE(SUBSTITUTE(SUBSTITUTE(SUBSTITUTE(SUBSTITUTE(SUBSTITUTE(LOWER(TRIM(G37&amp;""))," ",""),"/",""),"-",""),".",""),"?",""),"_",""))&gt;0,NOT(AND(EXACT(UPPER(LOWER(TRIM(G37&amp;""))),LOWER(LOWER(TRIM(G37&amp;"")))),NOT(OR(IFERROR(FIND("0",LOWER(TRIM(G37&amp;""))),0)&gt;0,IFERROR(FIND("1",LOWER(TRIM(G37&amp;""))),0)&gt;0,IFERROR(FIND("2",LOWER(TRIM(G37&amp;""))),0)&gt;0,IFERROR(FIND("3",LOWER(TRIM(G37&amp;""))),0)&gt;0,IFERROR(FIND("4",LOWER(TRIM(G37&amp;""))),0)&gt;0,IFERROR(FIND("5",LOWER(TRIM(G37&amp;""))),0)&gt;0,IFERROR(FIND("6",LOWER(TRIM(G37&amp;""))),0)&gt;0,IFERROR(FIND("7",LOWER(TRIM(G37&amp;""))),0)&gt;0,IFERROR(FIND("8",LOWER(TRIM(G37&amp;""))),0)&gt;0,IFERROR(FIND("9",LOWER(TRIM(G37&amp;""))),0)&gt;0))))),NOT(AND(LEN(SUBSTITUTE(SUBSTITUTE(SUBSTITUTE(SUBSTITUTE(SUBSTITUTE(SUBSTITUTE(LOWER(TRIM(G37&amp;""))," ",""),"/",""),"-",""),".",""),"?",""),"_",""))&gt;=2,SUBSTITUTE(SUBSTITUTE(SUBSTITUTE(SUBSTITUTE(SUBSTITUTE(SUBSTITUTE(SUBSTITUTE(LOWER(TRIM(G37&amp;""))," ",""),"/",""),"-",""),".",""),"?",""),"_",""),LEFT(SUBSTITUTE(SUBSTITUTE(SUBSTITUTE(SUBSTITUTE(SUBSTITUTE(SUBSTITUTE(LOWER(TRIM(G37&amp;""))," ",""),"/",""),"-",""),".",""),"?",""),"_",""),1),"")=""))),OR(LEN(TRIM(G37))-LEN(SUBSTITUTE(TRIM(G37)," ",""))&gt;=1,IFERROR(FIND(",",G37),0)&gt;0,IFERROR(FIND("/",G37),0)&gt;0,IFERROR(FIND(";",G37),0)&gt;0)),"Yes","No"))</f>
        <v/>
      </c>
      <c r="BK37" s="30" t="str">
        <f t="shared" ref="BK37:BK68" si="42">IF(AND(A37="",B37=""),"",IF(AND(AND(LEN(LOWER(TRIM(I37&amp;"")))&gt;0,AND(LOWER(TRIM(I37&amp;""))&lt;&gt;"n/a",LOWER(TRIM(I37&amp;""))&lt;&gt;"na",LOWER(TRIM(I37&amp;""))&lt;&gt;"none",LOWER(TRIM(I37&amp;""))&lt;&gt;"unknown",LOWER(TRIM(I37&amp;""))&lt;&gt;"tbd",LOWER(TRIM(I37&amp;""))&lt;&gt;"todo",LOWER(TRIM(I37&amp;""))&lt;&gt;"placeholder",LOWER(TRIM(I37&amp;""))&lt;&gt;"test",LOWER(TRIM(I37&amp;""))&lt;&gt;"xxx",LOWER(TRIM(I37&amp;""))&lt;&gt;"xx",LOWER(TRIM(I37&amp;""))&lt;&gt;"x",LOWER(TRIM(I37&amp;""))&lt;&gt;"abc",LOWER(TRIM(I37&amp;""))&lt;&gt;"-",LOWER(TRIM(I37&amp;""))&lt;&gt;"--",LOWER(TRIM(I37&amp;""))&lt;&gt;"---",LOWER(TRIM(I37&amp;""))&lt;&gt;".",LOWER(TRIM(I37&amp;""))&lt;&gt;"..",LOWER(TRIM(I37&amp;""))&lt;&gt;"...",LOWER(TRIM(I37&amp;""))&lt;&gt;"?"),AND(SUBSTITUTE(SUBSTITUTE(SUBSTITUTE(SUBSTITUTE(SUBSTITUTE(SUBSTITUTE(LOWER(TRIM(I37&amp;""))," ",""),"/",""),"-",""),".",""),"?",""),"_","")&lt;&gt;"na",SUBSTITUTE(SUBSTITUTE(SUBSTITUTE(SUBSTITUTE(SUBSTITUTE(SUBSTITUTE(LOWER(TRIM(I37&amp;""))," ",""),"/",""),"-",""),".",""),"?",""),"_","")&lt;&gt;"none",SUBSTITUTE(SUBSTITUTE(SUBSTITUTE(SUBSTITUTE(SUBSTITUTE(SUBSTITUTE(LOWER(TRIM(I37&amp;""))," ",""),"/",""),"-",""),".",""),"?",""),"_","")&lt;&gt;"unknown",SUBSTITUTE(SUBSTITUTE(SUBSTITUTE(SUBSTITUTE(SUBSTITUTE(SUBSTITUTE(LOWER(TRIM(I37&amp;""))," ",""),"/",""),"-",""),".",""),"?",""),"_","")&lt;&gt;"tbd",SUBSTITUTE(SUBSTITUTE(SUBSTITUTE(SUBSTITUTE(SUBSTITUTE(SUBSTITUTE(LOWER(TRIM(I37&amp;""))," ",""),"/",""),"-",""),".",""),"?",""),"_","")&lt;&gt;"todo",SUBSTITUTE(SUBSTITUTE(SUBSTITUTE(SUBSTITUTE(SUBSTITUTE(SUBSTITUTE(LOWER(TRIM(I37&amp;""))," ",""),"/",""),"-",""),".",""),"?",""),"_","")&lt;&gt;"placeholder",SUBSTITUTE(SUBSTITUTE(SUBSTITUTE(SUBSTITUTE(SUBSTITUTE(SUBSTITUTE(LOWER(TRIM(I37&amp;""))," ",""),"/",""),"-",""),".",""),"?",""),"_","")&lt;&gt;"test",SUBSTITUTE(SUBSTITUTE(SUBSTITUTE(SUBSTITUTE(SUBSTITUTE(SUBSTITUTE(LOWER(TRIM(I37&amp;""))," ",""),"/",""),"-",""),".",""),"?",""),"_","")&lt;&gt;"xxx",SUBSTITUTE(SUBSTITUTE(SUBSTITUTE(SUBSTITUTE(SUBSTITUTE(SUBSTITUTE(LOWER(TRIM(I37&amp;""))," ",""),"/",""),"-",""),".",""),"?",""),"_","")&lt;&gt;"xx",SUBSTITUTE(SUBSTITUTE(SUBSTITUTE(SUBSTITUTE(SUBSTITUTE(SUBSTITUTE(LOWER(TRIM(I37&amp;""))," ",""),"/",""),"-",""),".",""),"?",""),"_","")&lt;&gt;"x",SUBSTITUTE(SUBSTITUTE(SUBSTITUTE(SUBSTITUTE(SUBSTITUTE(SUBSTITUTE(LOWER(TRIM(I37&amp;""))," ",""),"/",""),"-",""),".",""),"?",""),"_","")&lt;&gt;"abc"),AND(SUBSTITUTE(SUBSTITUTE(SUBSTITUTE(SUBSTITUTE(SUBSTITUTE(SUBSTITUTE(LOWER(TRIM(I37&amp;""))," ",""),"/",""),"-",""),".",""),"?",""),"_","")&lt;&gt;"nana",SUBSTITUTE(SUBSTITUTE(SUBSTITUTE(SUBSTITUTE(SUBSTITUTE(SUBSTITUTE(LOWER(TRIM(I37&amp;""))," ",""),"/",""),"-",""),".",""),"?",""),"_","")&lt;&gt;"nanana",SUBSTITUTE(SUBSTITUTE(SUBSTITUTE(SUBSTITUTE(SUBSTITUTE(SUBSTITUTE(LOWER(TRIM(I37&amp;""))," ",""),"/",""),"-",""),".",""),"?",""),"_","")&lt;&gt;"nonenone",SUBSTITUTE(SUBSTITUTE(SUBSTITUTE(SUBSTITUTE(SUBSTITUTE(SUBSTITUTE(LOWER(TRIM(I37&amp;""))," ",""),"/",""),"-",""),".",""),"?",""),"_","")&lt;&gt;"nonenonenone",SUBSTITUTE(SUBSTITUTE(SUBSTITUTE(SUBSTITUTE(SUBSTITUTE(SUBSTITUTE(LOWER(TRIM(I37&amp;""))," ",""),"/",""),"-",""),".",""),"?",""),"_","")&lt;&gt;"unknownunknown",SUBSTITUTE(SUBSTITUTE(SUBSTITUTE(SUBSTITUTE(SUBSTITUTE(SUBSTITUTE(LOWER(TRIM(I37&amp;""))," ",""),"/",""),"-",""),".",""),"?",""),"_","")&lt;&gt;"unknownunknownunknown",SUBSTITUTE(SUBSTITUTE(SUBSTITUTE(SUBSTITUTE(SUBSTITUTE(SUBSTITUTE(LOWER(TRIM(I37&amp;""))," ",""),"/",""),"-",""),".",""),"?",""),"_","")&lt;&gt;"tbdtbd",SUBSTITUTE(SUBSTITUTE(SUBSTITUTE(SUBSTITUTE(SUBSTITUTE(SUBSTITUTE(LOWER(TRIM(I37&amp;""))," ",""),"/",""),"-",""),".",""),"?",""),"_","")&lt;&gt;"tbdtbdtbd",SUBSTITUTE(SUBSTITUTE(SUBSTITUTE(SUBSTITUTE(SUBSTITUTE(SUBSTITUTE(LOWER(TRIM(I37&amp;""))," ",""),"/",""),"-",""),".",""),"?",""),"_","")&lt;&gt;"todotodo",SUBSTITUTE(SUBSTITUTE(SUBSTITUTE(SUBSTITUTE(SUBSTITUTE(SUBSTITUTE(LOWER(TRIM(I37&amp;""))," ",""),"/",""),"-",""),".",""),"?",""),"_","")&lt;&gt;"todotodotodo",SUBSTITUTE(SUBSTITUTE(SUBSTITUTE(SUBSTITUTE(SUBSTITUTE(SUBSTITUTE(LOWER(TRIM(I37&amp;""))," ",""),"/",""),"-",""),".",""),"?",""),"_","")&lt;&gt;"placeholderplaceholder",SUBSTITUTE(SUBSTITUTE(SUBSTITUTE(SUBSTITUTE(SUBSTITUTE(SUBSTITUTE(LOWER(TRIM(I37&amp;""))," ",""),"/",""),"-",""),".",""),"?",""),"_","")&lt;&gt;"placeholderplaceholderplaceholder",SUBSTITUTE(SUBSTITUTE(SUBSTITUTE(SUBSTITUTE(SUBSTITUTE(SUBSTITUTE(LOWER(TRIM(I37&amp;""))," ",""),"/",""),"-",""),".",""),"?",""),"_","")&lt;&gt;"testtest",SUBSTITUTE(SUBSTITUTE(SUBSTITUTE(SUBSTITUTE(SUBSTITUTE(SUBSTITUTE(LOWER(TRIM(I37&amp;""))," ",""),"/",""),"-",""),".",""),"?",""),"_","")&lt;&gt;"testtesttest",SUBSTITUTE(SUBSTITUTE(SUBSTITUTE(SUBSTITUTE(SUBSTITUTE(SUBSTITUTE(LOWER(TRIM(I37&amp;""))," ",""),"/",""),"-",""),".",""),"?",""),"_","")&lt;&gt;"abcabc",SUBSTITUTE(SUBSTITUTE(SUBSTITUTE(SUBSTITUTE(SUBSTITUTE(SUBSTITUTE(LOWER(TRIM(I37&amp;""))," ",""),"/",""),"-",""),".",""),"?",""),"_","")&lt;&gt;"abcabcabc"),AND(LEN(SUBSTITUTE(SUBSTITUTE(SUBSTITUTE(SUBSTITUTE(SUBSTITUTE(SUBSTITUTE(LOWER(TRIM(I37&amp;""))," ",""),"/",""),"-",""),".",""),"?",""),"_",""))&gt;0,NOT(AND(EXACT(UPPER(LOWER(TRIM(I37&amp;""))),LOWER(LOWER(TRIM(I37&amp;"")))),NOT(OR(IFERROR(FIND("0",LOWER(TRIM(I37&amp;""))),0)&gt;0,IFERROR(FIND("1",LOWER(TRIM(I37&amp;""))),0)&gt;0,IFERROR(FIND("2",LOWER(TRIM(I37&amp;""))),0)&gt;0,IFERROR(FIND("3",LOWER(TRIM(I37&amp;""))),0)&gt;0,IFERROR(FIND("4",LOWER(TRIM(I37&amp;""))),0)&gt;0,IFERROR(FIND("5",LOWER(TRIM(I37&amp;""))),0)&gt;0,IFERROR(FIND("6",LOWER(TRIM(I37&amp;""))),0)&gt;0,IFERROR(FIND("7",LOWER(TRIM(I37&amp;""))),0)&gt;0,IFERROR(FIND("8",LOWER(TRIM(I37&amp;""))),0)&gt;0,IFERROR(FIND("9",LOWER(TRIM(I37&amp;""))),0)&gt;0))))),NOT(AND(LEN(SUBSTITUTE(SUBSTITUTE(SUBSTITUTE(SUBSTITUTE(SUBSTITUTE(SUBSTITUTE(LOWER(TRIM(I37&amp;""))," ",""),"/",""),"-",""),".",""),"?",""),"_",""))&gt;=2,SUBSTITUTE(SUBSTITUTE(SUBSTITUTE(SUBSTITUTE(SUBSTITUTE(SUBSTITUTE(SUBSTITUTE(LOWER(TRIM(I37&amp;""))," ",""),"/",""),"-",""),".",""),"?",""),"_",""),LEFT(SUBSTITUTE(SUBSTITUTE(SUBSTITUTE(SUBSTITUTE(SUBSTITUTE(SUBSTITUTE(LOWER(TRIM(I37&amp;""))," ",""),"/",""),"-",""),".",""),"?",""),"_",""),1),"")=""))),OR(IFERROR(FIND("inspect",LOWER(TRIM(I37))),0)&gt;0,IFERROR(FIND("inspection",LOWER(TRIM(I37))),0)&gt;0,IFERROR(FIND("review",LOWER(TRIM(I37))),0)&gt;0,IFERROR(FIND("measurement",LOWER(TRIM(I37))),0)&gt;0,IFERROR(FIND("measure",LOWER(TRIM(I37))),0)&gt;0,IFERROR(FIND("crawl",LOWER(TRIM(I37))),0)&gt;0,IFERROR(FIND("audit",LOWER(TRIM(I37))),0)&gt;0,IFERROR(FIND("survey",LOWER(TRIM(I37))),0)&gt;0,IFERROR(FIND("interview",LOWER(TRIM(I37))),0)&gt;0,IFERROR(FIND("capture",LOWER(TRIM(I37))),0)&gt;0,IFERROR(FIND("screenshot",LOWER(TRIM(I37))),0)&gt;0,IFERROR(FIND("query",LOWER(TRIM(I37))),0)&gt;0,IFERROR(FIND("test",LOWER(TRIM(I37))),0)&gt;0,IFERROR(FIND("analysis",LOWER(TRIM(I37))),0)&gt;0,IFERROR(FIND("browser",LOWER(TRIM(I37))),0)&gt;0,IFERROR(FIND("observation",LOWER(TRIM(I37))),0)&gt;0,IFERROR(FIND("log",LOWER(TRIM(I37))),0)&gt;0,IFERROR(FIND("record",LOWER(TRIM(I37))),0)&gt;0,IFERROR(FIND("monitor",LOWER(TRIM(I37))),0)&gt;0,IFERROR(FIND("experiment",LOWER(TRIM(I37))),0)&gt;0,IFERROR(FIND("comparison",LOWER(TRIM(I37))),0)&gt;0)),"Yes","No"))</f>
        <v/>
      </c>
      <c r="BL37" s="30" t="str">
        <f t="shared" ref="BL37:BL68" si="43">IF(AND(A37="",B37=""),"",IF(AND(LEN(LOWER(TRIM(F37&amp;"")))&gt;0,AND(LOWER(TRIM(F37&amp;""))&lt;&gt;"n/a",LOWER(TRIM(F37&amp;""))&lt;&gt;"na",LOWER(TRIM(F37&amp;""))&lt;&gt;"none",LOWER(TRIM(F37&amp;""))&lt;&gt;"unknown",LOWER(TRIM(F37&amp;""))&lt;&gt;"tbd",LOWER(TRIM(F37&amp;""))&lt;&gt;"todo",LOWER(TRIM(F37&amp;""))&lt;&gt;"placeholder",LOWER(TRIM(F37&amp;""))&lt;&gt;"test",LOWER(TRIM(F37&amp;""))&lt;&gt;"xxx",LOWER(TRIM(F37&amp;""))&lt;&gt;"xx",LOWER(TRIM(F37&amp;""))&lt;&gt;"x",LOWER(TRIM(F37&amp;""))&lt;&gt;"abc",LOWER(TRIM(F37&amp;""))&lt;&gt;"-",LOWER(TRIM(F37&amp;""))&lt;&gt;"--",LOWER(TRIM(F37&amp;""))&lt;&gt;"---",LOWER(TRIM(F37&amp;""))&lt;&gt;".",LOWER(TRIM(F37&amp;""))&lt;&gt;"..",LOWER(TRIM(F37&amp;""))&lt;&gt;"...",LOWER(TRIM(F37&amp;""))&lt;&gt;"?"),AND(SUBSTITUTE(SUBSTITUTE(SUBSTITUTE(SUBSTITUTE(SUBSTITUTE(SUBSTITUTE(LOWER(TRIM(F37&amp;""))," ",""),"/",""),"-",""),".",""),"?",""),"_","")&lt;&gt;"na",SUBSTITUTE(SUBSTITUTE(SUBSTITUTE(SUBSTITUTE(SUBSTITUTE(SUBSTITUTE(LOWER(TRIM(F37&amp;""))," ",""),"/",""),"-",""),".",""),"?",""),"_","")&lt;&gt;"none",SUBSTITUTE(SUBSTITUTE(SUBSTITUTE(SUBSTITUTE(SUBSTITUTE(SUBSTITUTE(LOWER(TRIM(F37&amp;""))," ",""),"/",""),"-",""),".",""),"?",""),"_","")&lt;&gt;"unknown",SUBSTITUTE(SUBSTITUTE(SUBSTITUTE(SUBSTITUTE(SUBSTITUTE(SUBSTITUTE(LOWER(TRIM(F37&amp;""))," ",""),"/",""),"-",""),".",""),"?",""),"_","")&lt;&gt;"tbd",SUBSTITUTE(SUBSTITUTE(SUBSTITUTE(SUBSTITUTE(SUBSTITUTE(SUBSTITUTE(LOWER(TRIM(F37&amp;""))," ",""),"/",""),"-",""),".",""),"?",""),"_","")&lt;&gt;"todo",SUBSTITUTE(SUBSTITUTE(SUBSTITUTE(SUBSTITUTE(SUBSTITUTE(SUBSTITUTE(LOWER(TRIM(F37&amp;""))," ",""),"/",""),"-",""),".",""),"?",""),"_","")&lt;&gt;"placeholder",SUBSTITUTE(SUBSTITUTE(SUBSTITUTE(SUBSTITUTE(SUBSTITUTE(SUBSTITUTE(LOWER(TRIM(F37&amp;""))," ",""),"/",""),"-",""),".",""),"?",""),"_","")&lt;&gt;"test",SUBSTITUTE(SUBSTITUTE(SUBSTITUTE(SUBSTITUTE(SUBSTITUTE(SUBSTITUTE(LOWER(TRIM(F37&amp;""))," ",""),"/",""),"-",""),".",""),"?",""),"_","")&lt;&gt;"xxx",SUBSTITUTE(SUBSTITUTE(SUBSTITUTE(SUBSTITUTE(SUBSTITUTE(SUBSTITUTE(LOWER(TRIM(F37&amp;""))," ",""),"/",""),"-",""),".",""),"?",""),"_","")&lt;&gt;"xx",SUBSTITUTE(SUBSTITUTE(SUBSTITUTE(SUBSTITUTE(SUBSTITUTE(SUBSTITUTE(LOWER(TRIM(F37&amp;""))," ",""),"/",""),"-",""),".",""),"?",""),"_","")&lt;&gt;"x",SUBSTITUTE(SUBSTITUTE(SUBSTITUTE(SUBSTITUTE(SUBSTITUTE(SUBSTITUTE(LOWER(TRIM(F37&amp;""))," ",""),"/",""),"-",""),".",""),"?",""),"_","")&lt;&gt;"abc"),AND(SUBSTITUTE(SUBSTITUTE(SUBSTITUTE(SUBSTITUTE(SUBSTITUTE(SUBSTITUTE(LOWER(TRIM(F37&amp;""))," ",""),"/",""),"-",""),".",""),"?",""),"_","")&lt;&gt;"nana",SUBSTITUTE(SUBSTITUTE(SUBSTITUTE(SUBSTITUTE(SUBSTITUTE(SUBSTITUTE(LOWER(TRIM(F37&amp;""))," ",""),"/",""),"-",""),".",""),"?",""),"_","")&lt;&gt;"nanana",SUBSTITUTE(SUBSTITUTE(SUBSTITUTE(SUBSTITUTE(SUBSTITUTE(SUBSTITUTE(LOWER(TRIM(F37&amp;""))," ",""),"/",""),"-",""),".",""),"?",""),"_","")&lt;&gt;"nonenone",SUBSTITUTE(SUBSTITUTE(SUBSTITUTE(SUBSTITUTE(SUBSTITUTE(SUBSTITUTE(LOWER(TRIM(F37&amp;""))," ",""),"/",""),"-",""),".",""),"?",""),"_","")&lt;&gt;"nonenonenone",SUBSTITUTE(SUBSTITUTE(SUBSTITUTE(SUBSTITUTE(SUBSTITUTE(SUBSTITUTE(LOWER(TRIM(F37&amp;""))," ",""),"/",""),"-",""),".",""),"?",""),"_","")&lt;&gt;"unknownunknown",SUBSTITUTE(SUBSTITUTE(SUBSTITUTE(SUBSTITUTE(SUBSTITUTE(SUBSTITUTE(LOWER(TRIM(F37&amp;""))," ",""),"/",""),"-",""),".",""),"?",""),"_","")&lt;&gt;"unknownunknownunknown",SUBSTITUTE(SUBSTITUTE(SUBSTITUTE(SUBSTITUTE(SUBSTITUTE(SUBSTITUTE(LOWER(TRIM(F37&amp;""))," ",""),"/",""),"-",""),".",""),"?",""),"_","")&lt;&gt;"tbdtbd",SUBSTITUTE(SUBSTITUTE(SUBSTITUTE(SUBSTITUTE(SUBSTITUTE(SUBSTITUTE(LOWER(TRIM(F37&amp;""))," ",""),"/",""),"-",""),".",""),"?",""),"_","")&lt;&gt;"tbdtbdtbd",SUBSTITUTE(SUBSTITUTE(SUBSTITUTE(SUBSTITUTE(SUBSTITUTE(SUBSTITUTE(LOWER(TRIM(F37&amp;""))," ",""),"/",""),"-",""),".",""),"?",""),"_","")&lt;&gt;"todotodo",SUBSTITUTE(SUBSTITUTE(SUBSTITUTE(SUBSTITUTE(SUBSTITUTE(SUBSTITUTE(LOWER(TRIM(F37&amp;""))," ",""),"/",""),"-",""),".",""),"?",""),"_","")&lt;&gt;"todotodotodo",SUBSTITUTE(SUBSTITUTE(SUBSTITUTE(SUBSTITUTE(SUBSTITUTE(SUBSTITUTE(LOWER(TRIM(F37&amp;""))," ",""),"/",""),"-",""),".",""),"?",""),"_","")&lt;&gt;"placeholderplaceholder",SUBSTITUTE(SUBSTITUTE(SUBSTITUTE(SUBSTITUTE(SUBSTITUTE(SUBSTITUTE(LOWER(TRIM(F37&amp;""))," ",""),"/",""),"-",""),".",""),"?",""),"_","")&lt;&gt;"placeholderplaceholderplaceholder",SUBSTITUTE(SUBSTITUTE(SUBSTITUTE(SUBSTITUTE(SUBSTITUTE(SUBSTITUTE(LOWER(TRIM(F37&amp;""))," ",""),"/",""),"-",""),".",""),"?",""),"_","")&lt;&gt;"testtest",SUBSTITUTE(SUBSTITUTE(SUBSTITUTE(SUBSTITUTE(SUBSTITUTE(SUBSTITUTE(LOWER(TRIM(F37&amp;""))," ",""),"/",""),"-",""),".",""),"?",""),"_","")&lt;&gt;"testtesttest",SUBSTITUTE(SUBSTITUTE(SUBSTITUTE(SUBSTITUTE(SUBSTITUTE(SUBSTITUTE(LOWER(TRIM(F37&amp;""))," ",""),"/",""),"-",""),".",""),"?",""),"_","")&lt;&gt;"abcabc",SUBSTITUTE(SUBSTITUTE(SUBSTITUTE(SUBSTITUTE(SUBSTITUTE(SUBSTITUTE(LOWER(TRIM(F37&amp;""))," ",""),"/",""),"-",""),".",""),"?",""),"_","")&lt;&gt;"abcabcabc"),AND(LEN(SUBSTITUTE(SUBSTITUTE(SUBSTITUTE(SUBSTITUTE(SUBSTITUTE(SUBSTITUTE(LOWER(TRIM(F37&amp;""))," ",""),"/",""),"-",""),".",""),"?",""),"_",""))&gt;0,NOT(AND(EXACT(UPPER(LOWER(TRIM(F37&amp;""))),LOWER(LOWER(TRIM(F37&amp;"")))),NOT(OR(IFERROR(FIND("0",LOWER(TRIM(F37&amp;""))),0)&gt;0,IFERROR(FIND("1",LOWER(TRIM(F37&amp;""))),0)&gt;0,IFERROR(FIND("2",LOWER(TRIM(F37&amp;""))),0)&gt;0,IFERROR(FIND("3",LOWER(TRIM(F37&amp;""))),0)&gt;0,IFERROR(FIND("4",LOWER(TRIM(F37&amp;""))),0)&gt;0,IFERROR(FIND("5",LOWER(TRIM(F37&amp;""))),0)&gt;0,IFERROR(FIND("6",LOWER(TRIM(F37&amp;""))),0)&gt;0,IFERROR(FIND("7",LOWER(TRIM(F37&amp;""))),0)&gt;0,IFERROR(FIND("8",LOWER(TRIM(F37&amp;""))),0)&gt;0,IFERROR(FIND("9",LOWER(TRIM(F37&amp;""))),0)&gt;0))))),NOT(AND(LEN(SUBSTITUTE(SUBSTITUTE(SUBSTITUTE(SUBSTITUTE(SUBSTITUTE(SUBSTITUTE(LOWER(TRIM(F37&amp;""))," ",""),"/",""),"-",""),".",""),"?",""),"_",""))&gt;=2,SUBSTITUTE(SUBSTITUTE(SUBSTITUTE(SUBSTITUTE(SUBSTITUTE(SUBSTITUTE(SUBSTITUTE(LOWER(TRIM(F37&amp;""))," ",""),"/",""),"-",""),".",""),"?",""),"_",""),LEFT(SUBSTITUTE(SUBSTITUTE(SUBSTITUTE(SUBSTITUTE(SUBSTITUTE(SUBSTITUTE(LOWER(TRIM(F37&amp;""))," ",""),"/",""),"-",""),".",""),"?",""),"_",""),1),"")=""))),"Yes","No"))</f>
        <v/>
      </c>
      <c r="BM37" s="30" t="str">
        <f t="shared" ref="BM37:BM68" si="44">IF(AND(A37="",B37=""),"",IF(AND(LEN(LOWER(TRIM(N37&amp;"")))&gt;0,AND(LOWER(TRIM(N37&amp;""))&lt;&gt;"n/a",LOWER(TRIM(N37&amp;""))&lt;&gt;"na",LOWER(TRIM(N37&amp;""))&lt;&gt;"none",LOWER(TRIM(N37&amp;""))&lt;&gt;"unknown",LOWER(TRIM(N37&amp;""))&lt;&gt;"tbd",LOWER(TRIM(N37&amp;""))&lt;&gt;"todo",LOWER(TRIM(N37&amp;""))&lt;&gt;"placeholder",LOWER(TRIM(N37&amp;""))&lt;&gt;"test",LOWER(TRIM(N37&amp;""))&lt;&gt;"xxx",LOWER(TRIM(N37&amp;""))&lt;&gt;"xx",LOWER(TRIM(N37&amp;""))&lt;&gt;"x",LOWER(TRIM(N37&amp;""))&lt;&gt;"abc",LOWER(TRIM(N37&amp;""))&lt;&gt;"-",LOWER(TRIM(N37&amp;""))&lt;&gt;"--",LOWER(TRIM(N37&amp;""))&lt;&gt;"---",LOWER(TRIM(N37&amp;""))&lt;&gt;".",LOWER(TRIM(N37&amp;""))&lt;&gt;"..",LOWER(TRIM(N37&amp;""))&lt;&gt;"...",LOWER(TRIM(N37&amp;""))&lt;&gt;"?"),AND(SUBSTITUTE(SUBSTITUTE(SUBSTITUTE(SUBSTITUTE(SUBSTITUTE(SUBSTITUTE(LOWER(TRIM(N37&amp;""))," ",""),"/",""),"-",""),".",""),"?",""),"_","")&lt;&gt;"na",SUBSTITUTE(SUBSTITUTE(SUBSTITUTE(SUBSTITUTE(SUBSTITUTE(SUBSTITUTE(LOWER(TRIM(N37&amp;""))," ",""),"/",""),"-",""),".",""),"?",""),"_","")&lt;&gt;"none",SUBSTITUTE(SUBSTITUTE(SUBSTITUTE(SUBSTITUTE(SUBSTITUTE(SUBSTITUTE(LOWER(TRIM(N37&amp;""))," ",""),"/",""),"-",""),".",""),"?",""),"_","")&lt;&gt;"unknown",SUBSTITUTE(SUBSTITUTE(SUBSTITUTE(SUBSTITUTE(SUBSTITUTE(SUBSTITUTE(LOWER(TRIM(N37&amp;""))," ",""),"/",""),"-",""),".",""),"?",""),"_","")&lt;&gt;"tbd",SUBSTITUTE(SUBSTITUTE(SUBSTITUTE(SUBSTITUTE(SUBSTITUTE(SUBSTITUTE(LOWER(TRIM(N37&amp;""))," ",""),"/",""),"-",""),".",""),"?",""),"_","")&lt;&gt;"todo",SUBSTITUTE(SUBSTITUTE(SUBSTITUTE(SUBSTITUTE(SUBSTITUTE(SUBSTITUTE(LOWER(TRIM(N37&amp;""))," ",""),"/",""),"-",""),".",""),"?",""),"_","")&lt;&gt;"placeholder",SUBSTITUTE(SUBSTITUTE(SUBSTITUTE(SUBSTITUTE(SUBSTITUTE(SUBSTITUTE(LOWER(TRIM(N37&amp;""))," ",""),"/",""),"-",""),".",""),"?",""),"_","")&lt;&gt;"test",SUBSTITUTE(SUBSTITUTE(SUBSTITUTE(SUBSTITUTE(SUBSTITUTE(SUBSTITUTE(LOWER(TRIM(N37&amp;""))," ",""),"/",""),"-",""),".",""),"?",""),"_","")&lt;&gt;"xxx",SUBSTITUTE(SUBSTITUTE(SUBSTITUTE(SUBSTITUTE(SUBSTITUTE(SUBSTITUTE(LOWER(TRIM(N37&amp;""))," ",""),"/",""),"-",""),".",""),"?",""),"_","")&lt;&gt;"xx",SUBSTITUTE(SUBSTITUTE(SUBSTITUTE(SUBSTITUTE(SUBSTITUTE(SUBSTITUTE(LOWER(TRIM(N37&amp;""))," ",""),"/",""),"-",""),".",""),"?",""),"_","")&lt;&gt;"x",SUBSTITUTE(SUBSTITUTE(SUBSTITUTE(SUBSTITUTE(SUBSTITUTE(SUBSTITUTE(LOWER(TRIM(N37&amp;""))," ",""),"/",""),"-",""),".",""),"?",""),"_","")&lt;&gt;"abc"),AND(SUBSTITUTE(SUBSTITUTE(SUBSTITUTE(SUBSTITUTE(SUBSTITUTE(SUBSTITUTE(LOWER(TRIM(N37&amp;""))," ",""),"/",""),"-",""),".",""),"?",""),"_","")&lt;&gt;"nana",SUBSTITUTE(SUBSTITUTE(SUBSTITUTE(SUBSTITUTE(SUBSTITUTE(SUBSTITUTE(LOWER(TRIM(N37&amp;""))," ",""),"/",""),"-",""),".",""),"?",""),"_","")&lt;&gt;"nanana",SUBSTITUTE(SUBSTITUTE(SUBSTITUTE(SUBSTITUTE(SUBSTITUTE(SUBSTITUTE(LOWER(TRIM(N37&amp;""))," ",""),"/",""),"-",""),".",""),"?",""),"_","")&lt;&gt;"nonenone",SUBSTITUTE(SUBSTITUTE(SUBSTITUTE(SUBSTITUTE(SUBSTITUTE(SUBSTITUTE(LOWER(TRIM(N37&amp;""))," ",""),"/",""),"-",""),".",""),"?",""),"_","")&lt;&gt;"nonenonenone",SUBSTITUTE(SUBSTITUTE(SUBSTITUTE(SUBSTITUTE(SUBSTITUTE(SUBSTITUTE(LOWER(TRIM(N37&amp;""))," ",""),"/",""),"-",""),".",""),"?",""),"_","")&lt;&gt;"unknownunknown",SUBSTITUTE(SUBSTITUTE(SUBSTITUTE(SUBSTITUTE(SUBSTITUTE(SUBSTITUTE(LOWER(TRIM(N37&amp;""))," ",""),"/",""),"-",""),".",""),"?",""),"_","")&lt;&gt;"unknownunknownunknown",SUBSTITUTE(SUBSTITUTE(SUBSTITUTE(SUBSTITUTE(SUBSTITUTE(SUBSTITUTE(LOWER(TRIM(N37&amp;""))," ",""),"/",""),"-",""),".",""),"?",""),"_","")&lt;&gt;"tbdtbd",SUBSTITUTE(SUBSTITUTE(SUBSTITUTE(SUBSTITUTE(SUBSTITUTE(SUBSTITUTE(LOWER(TRIM(N37&amp;""))," ",""),"/",""),"-",""),".",""),"?",""),"_","")&lt;&gt;"tbdtbdtbd",SUBSTITUTE(SUBSTITUTE(SUBSTITUTE(SUBSTITUTE(SUBSTITUTE(SUBSTITUTE(LOWER(TRIM(N37&amp;""))," ",""),"/",""),"-",""),".",""),"?",""),"_","")&lt;&gt;"todotodo",SUBSTITUTE(SUBSTITUTE(SUBSTITUTE(SUBSTITUTE(SUBSTITUTE(SUBSTITUTE(LOWER(TRIM(N37&amp;""))," ",""),"/",""),"-",""),".",""),"?",""),"_","")&lt;&gt;"todotodotodo",SUBSTITUTE(SUBSTITUTE(SUBSTITUTE(SUBSTITUTE(SUBSTITUTE(SUBSTITUTE(LOWER(TRIM(N37&amp;""))," ",""),"/",""),"-",""),".",""),"?",""),"_","")&lt;&gt;"placeholderplaceholder",SUBSTITUTE(SUBSTITUTE(SUBSTITUTE(SUBSTITUTE(SUBSTITUTE(SUBSTITUTE(LOWER(TRIM(N37&amp;""))," ",""),"/",""),"-",""),".",""),"?",""),"_","")&lt;&gt;"placeholderplaceholderplaceholder",SUBSTITUTE(SUBSTITUTE(SUBSTITUTE(SUBSTITUTE(SUBSTITUTE(SUBSTITUTE(LOWER(TRIM(N37&amp;""))," ",""),"/",""),"-",""),".",""),"?",""),"_","")&lt;&gt;"testtest",SUBSTITUTE(SUBSTITUTE(SUBSTITUTE(SUBSTITUTE(SUBSTITUTE(SUBSTITUTE(LOWER(TRIM(N37&amp;""))," ",""),"/",""),"-",""),".",""),"?",""),"_","")&lt;&gt;"testtesttest",SUBSTITUTE(SUBSTITUTE(SUBSTITUTE(SUBSTITUTE(SUBSTITUTE(SUBSTITUTE(LOWER(TRIM(N37&amp;""))," ",""),"/",""),"-",""),".",""),"?",""),"_","")&lt;&gt;"abcabc",SUBSTITUTE(SUBSTITUTE(SUBSTITUTE(SUBSTITUTE(SUBSTITUTE(SUBSTITUTE(LOWER(TRIM(N37&amp;""))," ",""),"/",""),"-",""),".",""),"?",""),"_","")&lt;&gt;"abcabcabc"),AND(LEN(SUBSTITUTE(SUBSTITUTE(SUBSTITUTE(SUBSTITUTE(SUBSTITUTE(SUBSTITUTE(LOWER(TRIM(N37&amp;""))," ",""),"/",""),"-",""),".",""),"?",""),"_",""))&gt;0,NOT(AND(EXACT(UPPER(LOWER(TRIM(N37&amp;""))),LOWER(LOWER(TRIM(N37&amp;"")))),NOT(OR(IFERROR(FIND("0",LOWER(TRIM(N37&amp;""))),0)&gt;0,IFERROR(FIND("1",LOWER(TRIM(N37&amp;""))),0)&gt;0,IFERROR(FIND("2",LOWER(TRIM(N37&amp;""))),0)&gt;0,IFERROR(FIND("3",LOWER(TRIM(N37&amp;""))),0)&gt;0,IFERROR(FIND("4",LOWER(TRIM(N37&amp;""))),0)&gt;0,IFERROR(FIND("5",LOWER(TRIM(N37&amp;""))),0)&gt;0,IFERROR(FIND("6",LOWER(TRIM(N37&amp;""))),0)&gt;0,IFERROR(FIND("7",LOWER(TRIM(N37&amp;""))),0)&gt;0,IFERROR(FIND("8",LOWER(TRIM(N37&amp;""))),0)&gt;0,IFERROR(FIND("9",LOWER(TRIM(N37&amp;""))),0)&gt;0))))),NOT(AND(LEN(SUBSTITUTE(SUBSTITUTE(SUBSTITUTE(SUBSTITUTE(SUBSTITUTE(SUBSTITUTE(LOWER(TRIM(N37&amp;""))," ",""),"/",""),"-",""),".",""),"?",""),"_",""))&gt;=2,SUBSTITUTE(SUBSTITUTE(SUBSTITUTE(SUBSTITUTE(SUBSTITUTE(SUBSTITUTE(SUBSTITUTE(LOWER(TRIM(N37&amp;""))," ",""),"/",""),"-",""),".",""),"?",""),"_",""),LEFT(SUBSTITUTE(SUBSTITUTE(SUBSTITUTE(SUBSTITUTE(SUBSTITUTE(SUBSTITUTE(LOWER(TRIM(N37&amp;""))," ",""),"/",""),"-",""),".",""),"?",""),"_",""),1),"")=""))),"Yes","No"))</f>
        <v/>
      </c>
      <c r="BN37" s="30" t="str">
        <f t="shared" ref="BN37:BN68" si="45">IF(AND(A37="",B37=""),"",IF(AND(AND(LEN(LOWER(TRIM(O37&amp;"")))&gt;0,AND(LOWER(TRIM(O37&amp;""))&lt;&gt;"n/a",LOWER(TRIM(O37&amp;""))&lt;&gt;"na",LOWER(TRIM(O37&amp;""))&lt;&gt;"none",LOWER(TRIM(O37&amp;""))&lt;&gt;"unknown",LOWER(TRIM(O37&amp;""))&lt;&gt;"tbd",LOWER(TRIM(O37&amp;""))&lt;&gt;"todo",LOWER(TRIM(O37&amp;""))&lt;&gt;"placeholder",LOWER(TRIM(O37&amp;""))&lt;&gt;"test",LOWER(TRIM(O37&amp;""))&lt;&gt;"xxx",LOWER(TRIM(O37&amp;""))&lt;&gt;"xx",LOWER(TRIM(O37&amp;""))&lt;&gt;"x",LOWER(TRIM(O37&amp;""))&lt;&gt;"abc",LOWER(TRIM(O37&amp;""))&lt;&gt;"-",LOWER(TRIM(O37&amp;""))&lt;&gt;"--",LOWER(TRIM(O37&amp;""))&lt;&gt;"---",LOWER(TRIM(O37&amp;""))&lt;&gt;".",LOWER(TRIM(O37&amp;""))&lt;&gt;"..",LOWER(TRIM(O37&amp;""))&lt;&gt;"...",LOWER(TRIM(O37&amp;""))&lt;&gt;"?"),AND(SUBSTITUTE(SUBSTITUTE(SUBSTITUTE(SUBSTITUTE(SUBSTITUTE(SUBSTITUTE(LOWER(TRIM(O37&amp;""))," ",""),"/",""),"-",""),".",""),"?",""),"_","")&lt;&gt;"na",SUBSTITUTE(SUBSTITUTE(SUBSTITUTE(SUBSTITUTE(SUBSTITUTE(SUBSTITUTE(LOWER(TRIM(O37&amp;""))," ",""),"/",""),"-",""),".",""),"?",""),"_","")&lt;&gt;"none",SUBSTITUTE(SUBSTITUTE(SUBSTITUTE(SUBSTITUTE(SUBSTITUTE(SUBSTITUTE(LOWER(TRIM(O37&amp;""))," ",""),"/",""),"-",""),".",""),"?",""),"_","")&lt;&gt;"unknown",SUBSTITUTE(SUBSTITUTE(SUBSTITUTE(SUBSTITUTE(SUBSTITUTE(SUBSTITUTE(LOWER(TRIM(O37&amp;""))," ",""),"/",""),"-",""),".",""),"?",""),"_","")&lt;&gt;"tbd",SUBSTITUTE(SUBSTITUTE(SUBSTITUTE(SUBSTITUTE(SUBSTITUTE(SUBSTITUTE(LOWER(TRIM(O37&amp;""))," ",""),"/",""),"-",""),".",""),"?",""),"_","")&lt;&gt;"todo",SUBSTITUTE(SUBSTITUTE(SUBSTITUTE(SUBSTITUTE(SUBSTITUTE(SUBSTITUTE(LOWER(TRIM(O37&amp;""))," ",""),"/",""),"-",""),".",""),"?",""),"_","")&lt;&gt;"placeholder",SUBSTITUTE(SUBSTITUTE(SUBSTITUTE(SUBSTITUTE(SUBSTITUTE(SUBSTITUTE(LOWER(TRIM(O37&amp;""))," ",""),"/",""),"-",""),".",""),"?",""),"_","")&lt;&gt;"test",SUBSTITUTE(SUBSTITUTE(SUBSTITUTE(SUBSTITUTE(SUBSTITUTE(SUBSTITUTE(LOWER(TRIM(O37&amp;""))," ",""),"/",""),"-",""),".",""),"?",""),"_","")&lt;&gt;"xxx",SUBSTITUTE(SUBSTITUTE(SUBSTITUTE(SUBSTITUTE(SUBSTITUTE(SUBSTITUTE(LOWER(TRIM(O37&amp;""))," ",""),"/",""),"-",""),".",""),"?",""),"_","")&lt;&gt;"xx",SUBSTITUTE(SUBSTITUTE(SUBSTITUTE(SUBSTITUTE(SUBSTITUTE(SUBSTITUTE(LOWER(TRIM(O37&amp;""))," ",""),"/",""),"-",""),".",""),"?",""),"_","")&lt;&gt;"x",SUBSTITUTE(SUBSTITUTE(SUBSTITUTE(SUBSTITUTE(SUBSTITUTE(SUBSTITUTE(LOWER(TRIM(O37&amp;""))," ",""),"/",""),"-",""),".",""),"?",""),"_","")&lt;&gt;"abc"),AND(SUBSTITUTE(SUBSTITUTE(SUBSTITUTE(SUBSTITUTE(SUBSTITUTE(SUBSTITUTE(LOWER(TRIM(O37&amp;""))," ",""),"/",""),"-",""),".",""),"?",""),"_","")&lt;&gt;"nana",SUBSTITUTE(SUBSTITUTE(SUBSTITUTE(SUBSTITUTE(SUBSTITUTE(SUBSTITUTE(LOWER(TRIM(O37&amp;""))," ",""),"/",""),"-",""),".",""),"?",""),"_","")&lt;&gt;"nanana",SUBSTITUTE(SUBSTITUTE(SUBSTITUTE(SUBSTITUTE(SUBSTITUTE(SUBSTITUTE(LOWER(TRIM(O37&amp;""))," ",""),"/",""),"-",""),".",""),"?",""),"_","")&lt;&gt;"nonenone",SUBSTITUTE(SUBSTITUTE(SUBSTITUTE(SUBSTITUTE(SUBSTITUTE(SUBSTITUTE(LOWER(TRIM(O37&amp;""))," ",""),"/",""),"-",""),".",""),"?",""),"_","")&lt;&gt;"nonenonenone",SUBSTITUTE(SUBSTITUTE(SUBSTITUTE(SUBSTITUTE(SUBSTITUTE(SUBSTITUTE(LOWER(TRIM(O37&amp;""))," ",""),"/",""),"-",""),".",""),"?",""),"_","")&lt;&gt;"unknownunknown",SUBSTITUTE(SUBSTITUTE(SUBSTITUTE(SUBSTITUTE(SUBSTITUTE(SUBSTITUTE(LOWER(TRIM(O37&amp;""))," ",""),"/",""),"-",""),".",""),"?",""),"_","")&lt;&gt;"unknownunknownunknown",SUBSTITUTE(SUBSTITUTE(SUBSTITUTE(SUBSTITUTE(SUBSTITUTE(SUBSTITUTE(LOWER(TRIM(O37&amp;""))," ",""),"/",""),"-",""),".",""),"?",""),"_","")&lt;&gt;"tbdtbd",SUBSTITUTE(SUBSTITUTE(SUBSTITUTE(SUBSTITUTE(SUBSTITUTE(SUBSTITUTE(LOWER(TRIM(O37&amp;""))," ",""),"/",""),"-",""),".",""),"?",""),"_","")&lt;&gt;"tbdtbdtbd",SUBSTITUTE(SUBSTITUTE(SUBSTITUTE(SUBSTITUTE(SUBSTITUTE(SUBSTITUTE(LOWER(TRIM(O37&amp;""))," ",""),"/",""),"-",""),".",""),"?",""),"_","")&lt;&gt;"todotodo",SUBSTITUTE(SUBSTITUTE(SUBSTITUTE(SUBSTITUTE(SUBSTITUTE(SUBSTITUTE(LOWER(TRIM(O37&amp;""))," ",""),"/",""),"-",""),".",""),"?",""),"_","")&lt;&gt;"todotodotodo",SUBSTITUTE(SUBSTITUTE(SUBSTITUTE(SUBSTITUTE(SUBSTITUTE(SUBSTITUTE(LOWER(TRIM(O37&amp;""))," ",""),"/",""),"-",""),".",""),"?",""),"_","")&lt;&gt;"placeholderplaceholder",SUBSTITUTE(SUBSTITUTE(SUBSTITUTE(SUBSTITUTE(SUBSTITUTE(SUBSTITUTE(LOWER(TRIM(O37&amp;""))," ",""),"/",""),"-",""),".",""),"?",""),"_","")&lt;&gt;"placeholderplaceholderplaceholder",SUBSTITUTE(SUBSTITUTE(SUBSTITUTE(SUBSTITUTE(SUBSTITUTE(SUBSTITUTE(LOWER(TRIM(O37&amp;""))," ",""),"/",""),"-",""),".",""),"?",""),"_","")&lt;&gt;"testtest",SUBSTITUTE(SUBSTITUTE(SUBSTITUTE(SUBSTITUTE(SUBSTITUTE(SUBSTITUTE(LOWER(TRIM(O37&amp;""))," ",""),"/",""),"-",""),".",""),"?",""),"_","")&lt;&gt;"testtesttest",SUBSTITUTE(SUBSTITUTE(SUBSTITUTE(SUBSTITUTE(SUBSTITUTE(SUBSTITUTE(LOWER(TRIM(O37&amp;""))," ",""),"/",""),"-",""),".",""),"?",""),"_","")&lt;&gt;"abcabc",SUBSTITUTE(SUBSTITUTE(SUBSTITUTE(SUBSTITUTE(SUBSTITUTE(SUBSTITUTE(LOWER(TRIM(O37&amp;""))," ",""),"/",""),"-",""),".",""),"?",""),"_","")&lt;&gt;"abcabcabc"),AND(LEN(SUBSTITUTE(SUBSTITUTE(SUBSTITUTE(SUBSTITUTE(SUBSTITUTE(SUBSTITUTE(LOWER(TRIM(O37&amp;""))," ",""),"/",""),"-",""),".",""),"?",""),"_",""))&gt;0,NOT(AND(EXACT(UPPER(LOWER(TRIM(O37&amp;""))),LOWER(LOWER(TRIM(O37&amp;"")))),NOT(OR(IFERROR(FIND("0",LOWER(TRIM(O37&amp;""))),0)&gt;0,IFERROR(FIND("1",LOWER(TRIM(O37&amp;""))),0)&gt;0,IFERROR(FIND("2",LOWER(TRIM(O37&amp;""))),0)&gt;0,IFERROR(FIND("3",LOWER(TRIM(O37&amp;""))),0)&gt;0,IFERROR(FIND("4",LOWER(TRIM(O37&amp;""))),0)&gt;0,IFERROR(FIND("5",LOWER(TRIM(O37&amp;""))),0)&gt;0,IFERROR(FIND("6",LOWER(TRIM(O37&amp;""))),0)&gt;0,IFERROR(FIND("7",LOWER(TRIM(O37&amp;""))),0)&gt;0,IFERROR(FIND("8",LOWER(TRIM(O37&amp;""))),0)&gt;0,IFERROR(FIND("9",LOWER(TRIM(O37&amp;""))),0)&gt;0))))),NOT(AND(LEN(SUBSTITUTE(SUBSTITUTE(SUBSTITUTE(SUBSTITUTE(SUBSTITUTE(SUBSTITUTE(LOWER(TRIM(O37&amp;""))," ",""),"/",""),"-",""),".",""),"?",""),"_",""))&gt;=2,SUBSTITUTE(SUBSTITUTE(SUBSTITUTE(SUBSTITUTE(SUBSTITUTE(SUBSTITUTE(SUBSTITUTE(LOWER(TRIM(O37&amp;""))," ",""),"/",""),"-",""),".",""),"?",""),"_",""),LEFT(SUBSTITUTE(SUBSTITUTE(SUBSTITUTE(SUBSTITUTE(SUBSTITUTE(SUBSTITUTE(LOWER(TRIM(O37&amp;""))," ",""),"/",""),"-",""),".",""),"?",""),"_",""),1),"")=""))),LEN(TRIM(O37))&gt;=6,OR(LEN(TRIM(O37))-LEN(SUBSTITUTE(TRIM(O37)," ",""))&gt;=1,IFERROR(FIND("0",O37),0)&gt;0,IFERROR(FIND("1",O37),0)&gt;0,IFERROR(FIND("2",O37),0)&gt;0,IFERROR(FIND("3",O37),0)&gt;0,IFERROR(FIND("4",O37),0)&gt;0,IFERROR(FIND("5",O37),0)&gt;0,IFERROR(FIND("6",O37),0)&gt;0,IFERROR(FIND("7",O37),0)&gt;0,IFERROR(FIND("8",O37),0)&gt;0,IFERROR(FIND("9",O37),0)&gt;0)),"Yes","No"))</f>
        <v/>
      </c>
      <c r="BO37" s="30" t="str">
        <f t="shared" ref="BO37:BO68" si="46">IF(AND(A37="",B37=""),"",IF(AND(AND(LEN(LOWER(TRIM(P37&amp;"")))&gt;0,AND(LOWER(TRIM(P37&amp;""))&lt;&gt;"n/a",LOWER(TRIM(P37&amp;""))&lt;&gt;"na",LOWER(TRIM(P37&amp;""))&lt;&gt;"none",LOWER(TRIM(P37&amp;""))&lt;&gt;"unknown",LOWER(TRIM(P37&amp;""))&lt;&gt;"tbd",LOWER(TRIM(P37&amp;""))&lt;&gt;"todo",LOWER(TRIM(P37&amp;""))&lt;&gt;"placeholder",LOWER(TRIM(P37&amp;""))&lt;&gt;"test",LOWER(TRIM(P37&amp;""))&lt;&gt;"xxx",LOWER(TRIM(P37&amp;""))&lt;&gt;"xx",LOWER(TRIM(P37&amp;""))&lt;&gt;"x",LOWER(TRIM(P37&amp;""))&lt;&gt;"abc",LOWER(TRIM(P37&amp;""))&lt;&gt;"-",LOWER(TRIM(P37&amp;""))&lt;&gt;"--",LOWER(TRIM(P37&amp;""))&lt;&gt;"---",LOWER(TRIM(P37&amp;""))&lt;&gt;".",LOWER(TRIM(P37&amp;""))&lt;&gt;"..",LOWER(TRIM(P37&amp;""))&lt;&gt;"...",LOWER(TRIM(P37&amp;""))&lt;&gt;"?"),AND(SUBSTITUTE(SUBSTITUTE(SUBSTITUTE(SUBSTITUTE(SUBSTITUTE(SUBSTITUTE(LOWER(TRIM(P37&amp;""))," ",""),"/",""),"-",""),".",""),"?",""),"_","")&lt;&gt;"na",SUBSTITUTE(SUBSTITUTE(SUBSTITUTE(SUBSTITUTE(SUBSTITUTE(SUBSTITUTE(LOWER(TRIM(P37&amp;""))," ",""),"/",""),"-",""),".",""),"?",""),"_","")&lt;&gt;"none",SUBSTITUTE(SUBSTITUTE(SUBSTITUTE(SUBSTITUTE(SUBSTITUTE(SUBSTITUTE(LOWER(TRIM(P37&amp;""))," ",""),"/",""),"-",""),".",""),"?",""),"_","")&lt;&gt;"unknown",SUBSTITUTE(SUBSTITUTE(SUBSTITUTE(SUBSTITUTE(SUBSTITUTE(SUBSTITUTE(LOWER(TRIM(P37&amp;""))," ",""),"/",""),"-",""),".",""),"?",""),"_","")&lt;&gt;"tbd",SUBSTITUTE(SUBSTITUTE(SUBSTITUTE(SUBSTITUTE(SUBSTITUTE(SUBSTITUTE(LOWER(TRIM(P37&amp;""))," ",""),"/",""),"-",""),".",""),"?",""),"_","")&lt;&gt;"todo",SUBSTITUTE(SUBSTITUTE(SUBSTITUTE(SUBSTITUTE(SUBSTITUTE(SUBSTITUTE(LOWER(TRIM(P37&amp;""))," ",""),"/",""),"-",""),".",""),"?",""),"_","")&lt;&gt;"placeholder",SUBSTITUTE(SUBSTITUTE(SUBSTITUTE(SUBSTITUTE(SUBSTITUTE(SUBSTITUTE(LOWER(TRIM(P37&amp;""))," ",""),"/",""),"-",""),".",""),"?",""),"_","")&lt;&gt;"test",SUBSTITUTE(SUBSTITUTE(SUBSTITUTE(SUBSTITUTE(SUBSTITUTE(SUBSTITUTE(LOWER(TRIM(P37&amp;""))," ",""),"/",""),"-",""),".",""),"?",""),"_","")&lt;&gt;"xxx",SUBSTITUTE(SUBSTITUTE(SUBSTITUTE(SUBSTITUTE(SUBSTITUTE(SUBSTITUTE(LOWER(TRIM(P37&amp;""))," ",""),"/",""),"-",""),".",""),"?",""),"_","")&lt;&gt;"xx",SUBSTITUTE(SUBSTITUTE(SUBSTITUTE(SUBSTITUTE(SUBSTITUTE(SUBSTITUTE(LOWER(TRIM(P37&amp;""))," ",""),"/",""),"-",""),".",""),"?",""),"_","")&lt;&gt;"x",SUBSTITUTE(SUBSTITUTE(SUBSTITUTE(SUBSTITUTE(SUBSTITUTE(SUBSTITUTE(LOWER(TRIM(P37&amp;""))," ",""),"/",""),"-",""),".",""),"?",""),"_","")&lt;&gt;"abc"),AND(SUBSTITUTE(SUBSTITUTE(SUBSTITUTE(SUBSTITUTE(SUBSTITUTE(SUBSTITUTE(LOWER(TRIM(P37&amp;""))," ",""),"/",""),"-",""),".",""),"?",""),"_","")&lt;&gt;"nana",SUBSTITUTE(SUBSTITUTE(SUBSTITUTE(SUBSTITUTE(SUBSTITUTE(SUBSTITUTE(LOWER(TRIM(P37&amp;""))," ",""),"/",""),"-",""),".",""),"?",""),"_","")&lt;&gt;"nanana",SUBSTITUTE(SUBSTITUTE(SUBSTITUTE(SUBSTITUTE(SUBSTITUTE(SUBSTITUTE(LOWER(TRIM(P37&amp;""))," ",""),"/",""),"-",""),".",""),"?",""),"_","")&lt;&gt;"nonenone",SUBSTITUTE(SUBSTITUTE(SUBSTITUTE(SUBSTITUTE(SUBSTITUTE(SUBSTITUTE(LOWER(TRIM(P37&amp;""))," ",""),"/",""),"-",""),".",""),"?",""),"_","")&lt;&gt;"nonenonenone",SUBSTITUTE(SUBSTITUTE(SUBSTITUTE(SUBSTITUTE(SUBSTITUTE(SUBSTITUTE(LOWER(TRIM(P37&amp;""))," ",""),"/",""),"-",""),".",""),"?",""),"_","")&lt;&gt;"unknownunknown",SUBSTITUTE(SUBSTITUTE(SUBSTITUTE(SUBSTITUTE(SUBSTITUTE(SUBSTITUTE(LOWER(TRIM(P37&amp;""))," ",""),"/",""),"-",""),".",""),"?",""),"_","")&lt;&gt;"unknownunknownunknown",SUBSTITUTE(SUBSTITUTE(SUBSTITUTE(SUBSTITUTE(SUBSTITUTE(SUBSTITUTE(LOWER(TRIM(P37&amp;""))," ",""),"/",""),"-",""),".",""),"?",""),"_","")&lt;&gt;"tbdtbd",SUBSTITUTE(SUBSTITUTE(SUBSTITUTE(SUBSTITUTE(SUBSTITUTE(SUBSTITUTE(LOWER(TRIM(P37&amp;""))," ",""),"/",""),"-",""),".",""),"?",""),"_","")&lt;&gt;"tbdtbdtbd",SUBSTITUTE(SUBSTITUTE(SUBSTITUTE(SUBSTITUTE(SUBSTITUTE(SUBSTITUTE(LOWER(TRIM(P37&amp;""))," ",""),"/",""),"-",""),".",""),"?",""),"_","")&lt;&gt;"todotodo",SUBSTITUTE(SUBSTITUTE(SUBSTITUTE(SUBSTITUTE(SUBSTITUTE(SUBSTITUTE(LOWER(TRIM(P37&amp;""))," ",""),"/",""),"-",""),".",""),"?",""),"_","")&lt;&gt;"todotodotodo",SUBSTITUTE(SUBSTITUTE(SUBSTITUTE(SUBSTITUTE(SUBSTITUTE(SUBSTITUTE(LOWER(TRIM(P37&amp;""))," ",""),"/",""),"-",""),".",""),"?",""),"_","")&lt;&gt;"placeholderplaceholder",SUBSTITUTE(SUBSTITUTE(SUBSTITUTE(SUBSTITUTE(SUBSTITUTE(SUBSTITUTE(LOWER(TRIM(P37&amp;""))," ",""),"/",""),"-",""),".",""),"?",""),"_","")&lt;&gt;"placeholderplaceholderplaceholder",SUBSTITUTE(SUBSTITUTE(SUBSTITUTE(SUBSTITUTE(SUBSTITUTE(SUBSTITUTE(LOWER(TRIM(P37&amp;""))," ",""),"/",""),"-",""),".",""),"?",""),"_","")&lt;&gt;"testtest",SUBSTITUTE(SUBSTITUTE(SUBSTITUTE(SUBSTITUTE(SUBSTITUTE(SUBSTITUTE(LOWER(TRIM(P37&amp;""))," ",""),"/",""),"-",""),".",""),"?",""),"_","")&lt;&gt;"testtesttest",SUBSTITUTE(SUBSTITUTE(SUBSTITUTE(SUBSTITUTE(SUBSTITUTE(SUBSTITUTE(LOWER(TRIM(P37&amp;""))," ",""),"/",""),"-",""),".",""),"?",""),"_","")&lt;&gt;"abcabc",SUBSTITUTE(SUBSTITUTE(SUBSTITUTE(SUBSTITUTE(SUBSTITUTE(SUBSTITUTE(LOWER(TRIM(P37&amp;""))," ",""),"/",""),"-",""),".",""),"?",""),"_","")&lt;&gt;"abcabcabc"),AND(LEN(SUBSTITUTE(SUBSTITUTE(SUBSTITUTE(SUBSTITUTE(SUBSTITUTE(SUBSTITUTE(LOWER(TRIM(P37&amp;""))," ",""),"/",""),"-",""),".",""),"?",""),"_",""))&gt;0,NOT(AND(EXACT(UPPER(LOWER(TRIM(P37&amp;""))),LOWER(LOWER(TRIM(P37&amp;"")))),NOT(OR(IFERROR(FIND("0",LOWER(TRIM(P37&amp;""))),0)&gt;0,IFERROR(FIND("1",LOWER(TRIM(P37&amp;""))),0)&gt;0,IFERROR(FIND("2",LOWER(TRIM(P37&amp;""))),0)&gt;0,IFERROR(FIND("3",LOWER(TRIM(P37&amp;""))),0)&gt;0,IFERROR(FIND("4",LOWER(TRIM(P37&amp;""))),0)&gt;0,IFERROR(FIND("5",LOWER(TRIM(P37&amp;""))),0)&gt;0,IFERROR(FIND("6",LOWER(TRIM(P37&amp;""))),0)&gt;0,IFERROR(FIND("7",LOWER(TRIM(P37&amp;""))),0)&gt;0,IFERROR(FIND("8",LOWER(TRIM(P37&amp;""))),0)&gt;0,IFERROR(FIND("9",LOWER(TRIM(P37&amp;""))),0)&gt;0))))),NOT(AND(LEN(SUBSTITUTE(SUBSTITUTE(SUBSTITUTE(SUBSTITUTE(SUBSTITUTE(SUBSTITUTE(LOWER(TRIM(P37&amp;""))," ",""),"/",""),"-",""),".",""),"?",""),"_",""))&gt;=2,SUBSTITUTE(SUBSTITUTE(SUBSTITUTE(SUBSTITUTE(SUBSTITUTE(SUBSTITUTE(SUBSTITUTE(LOWER(TRIM(P37&amp;""))," ",""),"/",""),"-",""),".",""),"?",""),"_",""),LEFT(SUBSTITUTE(SUBSTITUTE(SUBSTITUTE(SUBSTITUTE(SUBSTITUTE(SUBSTITUTE(LOWER(TRIM(P37&amp;""))," ",""),"/",""),"-",""),".",""),"?",""),"_",""),1),"")=""))),SUBSTITUTE(SUBSTITUTE(SUBSTITUTE(SUBSTITUTE(SUBSTITUTE(SUBSTITUTE(LOWER(TRIM(P37&amp;""))," ",""),"/",""),"-",""),".",""),"?",""),"_","")&lt;&gt;SUBSTITUTE(SUBSTITUTE(SUBSTITUTE(SUBSTITUTE(SUBSTITUTE(SUBSTITUTE(LOWER(TRIM(B37&amp;""))," ",""),"/",""),"-",""),".",""),"?",""),"_",""),LEN(TRIM(P37))-LEN(SUBSTITUTE(TRIM(P37)," ",""))&gt;=3,OR(IFERROR(FIND("because",LOWER(TRIM(P37))),0)&gt;0,IFERROR(FIND("indicate",LOWER(TRIM(P37))),0)&gt;0,IFERROR(FIND("suggest",LOWER(TRIM(P37))),0)&gt;0,IFERROR(FIND("therefore",LOWER(TRIM(P37))),0)&gt;0,IFERROR(FIND("support",LOWER(TRIM(P37))),0)&gt;0,IFERROR(FIND("imply",LOWER(TRIM(P37))),0)&gt;0,IFERROR(FIND("given",LOWER(TRIM(P37))),0)&gt;0,IFERROR(FIND("based",LOWER(TRIM(P37))),0)&gt;0,IFERROR(FIND("consistent",LOWER(TRIM(P37))),0)&gt;0,IFERROR(FIND("combined",LOWER(TRIM(P37))),0)&gt;0,IFERROR(FIND("pattern",LOWER(TRIM(P37))),0)&gt;0,IFERROR(FIND("relationship",LOWER(TRIM(P37))),0)&gt;0,IFERROR(FIND("so that",LOWER(TRIM(P37))),0)&gt;0,IFERROR(FIND("which means",LOWER(TRIM(P37))),0)&gt;0,IFERROR(FIND("as a result",LOWER(TRIM(P37))),0)&gt;0)),"Yes","No"))</f>
        <v/>
      </c>
      <c r="BP37" s="30" t="str">
        <f t="shared" ref="BP37:BP68" si="47">IF(AND(A37="",B37=""),"",IF(AND(AND(LEN(LOWER(TRIM(Q37&amp;"")))&gt;0,AND(LOWER(TRIM(Q37&amp;""))&lt;&gt;"n/a",LOWER(TRIM(Q37&amp;""))&lt;&gt;"na",LOWER(TRIM(Q37&amp;""))&lt;&gt;"none",LOWER(TRIM(Q37&amp;""))&lt;&gt;"unknown",LOWER(TRIM(Q37&amp;""))&lt;&gt;"tbd",LOWER(TRIM(Q37&amp;""))&lt;&gt;"todo",LOWER(TRIM(Q37&amp;""))&lt;&gt;"placeholder",LOWER(TRIM(Q37&amp;""))&lt;&gt;"test",LOWER(TRIM(Q37&amp;""))&lt;&gt;"xxx",LOWER(TRIM(Q37&amp;""))&lt;&gt;"xx",LOWER(TRIM(Q37&amp;""))&lt;&gt;"x",LOWER(TRIM(Q37&amp;""))&lt;&gt;"abc",LOWER(TRIM(Q37&amp;""))&lt;&gt;"-",LOWER(TRIM(Q37&amp;""))&lt;&gt;"--",LOWER(TRIM(Q37&amp;""))&lt;&gt;"---",LOWER(TRIM(Q37&amp;""))&lt;&gt;".",LOWER(TRIM(Q37&amp;""))&lt;&gt;"..",LOWER(TRIM(Q37&amp;""))&lt;&gt;"...",LOWER(TRIM(Q37&amp;""))&lt;&gt;"?"),AND(SUBSTITUTE(SUBSTITUTE(SUBSTITUTE(SUBSTITUTE(SUBSTITUTE(SUBSTITUTE(LOWER(TRIM(Q37&amp;""))," ",""),"/",""),"-",""),".",""),"?",""),"_","")&lt;&gt;"na",SUBSTITUTE(SUBSTITUTE(SUBSTITUTE(SUBSTITUTE(SUBSTITUTE(SUBSTITUTE(LOWER(TRIM(Q37&amp;""))," ",""),"/",""),"-",""),".",""),"?",""),"_","")&lt;&gt;"none",SUBSTITUTE(SUBSTITUTE(SUBSTITUTE(SUBSTITUTE(SUBSTITUTE(SUBSTITUTE(LOWER(TRIM(Q37&amp;""))," ",""),"/",""),"-",""),".",""),"?",""),"_","")&lt;&gt;"unknown",SUBSTITUTE(SUBSTITUTE(SUBSTITUTE(SUBSTITUTE(SUBSTITUTE(SUBSTITUTE(LOWER(TRIM(Q37&amp;""))," ",""),"/",""),"-",""),".",""),"?",""),"_","")&lt;&gt;"tbd",SUBSTITUTE(SUBSTITUTE(SUBSTITUTE(SUBSTITUTE(SUBSTITUTE(SUBSTITUTE(LOWER(TRIM(Q37&amp;""))," ",""),"/",""),"-",""),".",""),"?",""),"_","")&lt;&gt;"todo",SUBSTITUTE(SUBSTITUTE(SUBSTITUTE(SUBSTITUTE(SUBSTITUTE(SUBSTITUTE(LOWER(TRIM(Q37&amp;""))," ",""),"/",""),"-",""),".",""),"?",""),"_","")&lt;&gt;"placeholder",SUBSTITUTE(SUBSTITUTE(SUBSTITUTE(SUBSTITUTE(SUBSTITUTE(SUBSTITUTE(LOWER(TRIM(Q37&amp;""))," ",""),"/",""),"-",""),".",""),"?",""),"_","")&lt;&gt;"test",SUBSTITUTE(SUBSTITUTE(SUBSTITUTE(SUBSTITUTE(SUBSTITUTE(SUBSTITUTE(LOWER(TRIM(Q37&amp;""))," ",""),"/",""),"-",""),".",""),"?",""),"_","")&lt;&gt;"xxx",SUBSTITUTE(SUBSTITUTE(SUBSTITUTE(SUBSTITUTE(SUBSTITUTE(SUBSTITUTE(LOWER(TRIM(Q37&amp;""))," ",""),"/",""),"-",""),".",""),"?",""),"_","")&lt;&gt;"xx",SUBSTITUTE(SUBSTITUTE(SUBSTITUTE(SUBSTITUTE(SUBSTITUTE(SUBSTITUTE(LOWER(TRIM(Q37&amp;""))," ",""),"/",""),"-",""),".",""),"?",""),"_","")&lt;&gt;"x",SUBSTITUTE(SUBSTITUTE(SUBSTITUTE(SUBSTITUTE(SUBSTITUTE(SUBSTITUTE(LOWER(TRIM(Q37&amp;""))," ",""),"/",""),"-",""),".",""),"?",""),"_","")&lt;&gt;"abc"),AND(SUBSTITUTE(SUBSTITUTE(SUBSTITUTE(SUBSTITUTE(SUBSTITUTE(SUBSTITUTE(LOWER(TRIM(Q37&amp;""))," ",""),"/",""),"-",""),".",""),"?",""),"_","")&lt;&gt;"nana",SUBSTITUTE(SUBSTITUTE(SUBSTITUTE(SUBSTITUTE(SUBSTITUTE(SUBSTITUTE(LOWER(TRIM(Q37&amp;""))," ",""),"/",""),"-",""),".",""),"?",""),"_","")&lt;&gt;"nanana",SUBSTITUTE(SUBSTITUTE(SUBSTITUTE(SUBSTITUTE(SUBSTITUTE(SUBSTITUTE(LOWER(TRIM(Q37&amp;""))," ",""),"/",""),"-",""),".",""),"?",""),"_","")&lt;&gt;"nonenone",SUBSTITUTE(SUBSTITUTE(SUBSTITUTE(SUBSTITUTE(SUBSTITUTE(SUBSTITUTE(LOWER(TRIM(Q37&amp;""))," ",""),"/",""),"-",""),".",""),"?",""),"_","")&lt;&gt;"nonenonenone",SUBSTITUTE(SUBSTITUTE(SUBSTITUTE(SUBSTITUTE(SUBSTITUTE(SUBSTITUTE(LOWER(TRIM(Q37&amp;""))," ",""),"/",""),"-",""),".",""),"?",""),"_","")&lt;&gt;"unknownunknown",SUBSTITUTE(SUBSTITUTE(SUBSTITUTE(SUBSTITUTE(SUBSTITUTE(SUBSTITUTE(LOWER(TRIM(Q37&amp;""))," ",""),"/",""),"-",""),".",""),"?",""),"_","")&lt;&gt;"unknownunknownunknown",SUBSTITUTE(SUBSTITUTE(SUBSTITUTE(SUBSTITUTE(SUBSTITUTE(SUBSTITUTE(LOWER(TRIM(Q37&amp;""))," ",""),"/",""),"-",""),".",""),"?",""),"_","")&lt;&gt;"tbdtbd",SUBSTITUTE(SUBSTITUTE(SUBSTITUTE(SUBSTITUTE(SUBSTITUTE(SUBSTITUTE(LOWER(TRIM(Q37&amp;""))," ",""),"/",""),"-",""),".",""),"?",""),"_","")&lt;&gt;"tbdtbdtbd",SUBSTITUTE(SUBSTITUTE(SUBSTITUTE(SUBSTITUTE(SUBSTITUTE(SUBSTITUTE(LOWER(TRIM(Q37&amp;""))," ",""),"/",""),"-",""),".",""),"?",""),"_","")&lt;&gt;"todotodo",SUBSTITUTE(SUBSTITUTE(SUBSTITUTE(SUBSTITUTE(SUBSTITUTE(SUBSTITUTE(LOWER(TRIM(Q37&amp;""))," ",""),"/",""),"-",""),".",""),"?",""),"_","")&lt;&gt;"todotodotodo",SUBSTITUTE(SUBSTITUTE(SUBSTITUTE(SUBSTITUTE(SUBSTITUTE(SUBSTITUTE(LOWER(TRIM(Q37&amp;""))," ",""),"/",""),"-",""),".",""),"?",""),"_","")&lt;&gt;"placeholderplaceholder",SUBSTITUTE(SUBSTITUTE(SUBSTITUTE(SUBSTITUTE(SUBSTITUTE(SUBSTITUTE(LOWER(TRIM(Q37&amp;""))," ",""),"/",""),"-",""),".",""),"?",""),"_","")&lt;&gt;"placeholderplaceholderplaceholder",SUBSTITUTE(SUBSTITUTE(SUBSTITUTE(SUBSTITUTE(SUBSTITUTE(SUBSTITUTE(LOWER(TRIM(Q37&amp;""))," ",""),"/",""),"-",""),".",""),"?",""),"_","")&lt;&gt;"testtest",SUBSTITUTE(SUBSTITUTE(SUBSTITUTE(SUBSTITUTE(SUBSTITUTE(SUBSTITUTE(LOWER(TRIM(Q37&amp;""))," ",""),"/",""),"-",""),".",""),"?",""),"_","")&lt;&gt;"testtesttest",SUBSTITUTE(SUBSTITUTE(SUBSTITUTE(SUBSTITUTE(SUBSTITUTE(SUBSTITUTE(LOWER(TRIM(Q37&amp;""))," ",""),"/",""),"-",""),".",""),"?",""),"_","")&lt;&gt;"abcabc",SUBSTITUTE(SUBSTITUTE(SUBSTITUTE(SUBSTITUTE(SUBSTITUTE(SUBSTITUTE(LOWER(TRIM(Q37&amp;""))," ",""),"/",""),"-",""),".",""),"?",""),"_","")&lt;&gt;"abcabcabc"),AND(LEN(SUBSTITUTE(SUBSTITUTE(SUBSTITUTE(SUBSTITUTE(SUBSTITUTE(SUBSTITUTE(LOWER(TRIM(Q37&amp;""))," ",""),"/",""),"-",""),".",""),"?",""),"_",""))&gt;0,NOT(AND(EXACT(UPPER(LOWER(TRIM(Q37&amp;""))),LOWER(LOWER(TRIM(Q37&amp;"")))),NOT(OR(IFERROR(FIND("0",LOWER(TRIM(Q37&amp;""))),0)&gt;0,IFERROR(FIND("1",LOWER(TRIM(Q37&amp;""))),0)&gt;0,IFERROR(FIND("2",LOWER(TRIM(Q37&amp;""))),0)&gt;0,IFERROR(FIND("3",LOWER(TRIM(Q37&amp;""))),0)&gt;0,IFERROR(FIND("4",LOWER(TRIM(Q37&amp;""))),0)&gt;0,IFERROR(FIND("5",LOWER(TRIM(Q37&amp;""))),0)&gt;0,IFERROR(FIND("6",LOWER(TRIM(Q37&amp;""))),0)&gt;0,IFERROR(FIND("7",LOWER(TRIM(Q37&amp;""))),0)&gt;0,IFERROR(FIND("8",LOWER(TRIM(Q37&amp;""))),0)&gt;0,IFERROR(FIND("9",LOWER(TRIM(Q37&amp;""))),0)&gt;0))))),NOT(AND(LEN(SUBSTITUTE(SUBSTITUTE(SUBSTITUTE(SUBSTITUTE(SUBSTITUTE(SUBSTITUTE(LOWER(TRIM(Q37&amp;""))," ",""),"/",""),"-",""),".",""),"?",""),"_",""))&gt;=2,SUBSTITUTE(SUBSTITUTE(SUBSTITUTE(SUBSTITUTE(SUBSTITUTE(SUBSTITUTE(SUBSTITUTE(LOWER(TRIM(Q37&amp;""))," ",""),"/",""),"-",""),".",""),"?",""),"_",""),LEFT(SUBSTITUTE(SUBSTITUTE(SUBSTITUTE(SUBSTITUTE(SUBSTITUTE(SUBSTITUTE(LOWER(TRIM(Q37&amp;""))," ",""),"/",""),"-",""),".",""),"?",""),"_",""),1),"")=""))),OR(LOWER(TRIM(Q37))="no additional material assumptions identified",LOWER(TRIM(Q37))="no material assumptions identified",LOWER(TRIM(Q37))="no additional assumptions identified",AND(LEN(TRIM(Q37))-LEN(SUBSTITUTE(TRIM(Q37)," ",""))&gt;=2,OR(IFERROR(FIND("assum",LOWER(TRIM(Q37))),0)&gt;0,IFERROR(FIND("current",LOWER(TRIM(Q37))),0)&gt;0,IFERROR(FIND("represent",LOWER(TRIM(Q37))),0)&gt;0,IFERROR(FIND("provided",LOWER(TRIM(Q37))),0)&gt;0,IFERROR(FIND("depend",LOWER(TRIM(Q37))),0)&gt;0,IFERROR(FIND("material",LOWER(TRIM(Q37))),0)&gt;0,IFERROR(FIND("holds",LOWER(TRIM(Q37))),0)&gt;0,IFERROR(FIND("limited",LOWER(TRIM(Q37))),0)&gt;0,IFERROR(FIND("remains",LOWER(TRIM(Q37))),0)&gt;0,IFERROR(FIND("applies",LOWER(TRIM(Q37))),0)&gt;0)))),"Yes","No"))</f>
        <v/>
      </c>
      <c r="BQ37" s="30" t="str">
        <f t="shared" ref="BQ37:BQ68" si="48">IF(AND(A37="",B37=""),"",IF(AND(AND(LEN(LOWER(TRIM(R37&amp;"")))&gt;0,AND(LOWER(TRIM(R37&amp;""))&lt;&gt;"n/a",LOWER(TRIM(R37&amp;""))&lt;&gt;"na",LOWER(TRIM(R37&amp;""))&lt;&gt;"none",LOWER(TRIM(R37&amp;""))&lt;&gt;"unknown",LOWER(TRIM(R37&amp;""))&lt;&gt;"tbd",LOWER(TRIM(R37&amp;""))&lt;&gt;"todo",LOWER(TRIM(R37&amp;""))&lt;&gt;"placeholder",LOWER(TRIM(R37&amp;""))&lt;&gt;"test",LOWER(TRIM(R37&amp;""))&lt;&gt;"xxx",LOWER(TRIM(R37&amp;""))&lt;&gt;"xx",LOWER(TRIM(R37&amp;""))&lt;&gt;"x",LOWER(TRIM(R37&amp;""))&lt;&gt;"abc",LOWER(TRIM(R37&amp;""))&lt;&gt;"-",LOWER(TRIM(R37&amp;""))&lt;&gt;"--",LOWER(TRIM(R37&amp;""))&lt;&gt;"---",LOWER(TRIM(R37&amp;""))&lt;&gt;".",LOWER(TRIM(R37&amp;""))&lt;&gt;"..",LOWER(TRIM(R37&amp;""))&lt;&gt;"...",LOWER(TRIM(R37&amp;""))&lt;&gt;"?"),AND(SUBSTITUTE(SUBSTITUTE(SUBSTITUTE(SUBSTITUTE(SUBSTITUTE(SUBSTITUTE(LOWER(TRIM(R37&amp;""))," ",""),"/",""),"-",""),".",""),"?",""),"_","")&lt;&gt;"na",SUBSTITUTE(SUBSTITUTE(SUBSTITUTE(SUBSTITUTE(SUBSTITUTE(SUBSTITUTE(LOWER(TRIM(R37&amp;""))," ",""),"/",""),"-",""),".",""),"?",""),"_","")&lt;&gt;"none",SUBSTITUTE(SUBSTITUTE(SUBSTITUTE(SUBSTITUTE(SUBSTITUTE(SUBSTITUTE(LOWER(TRIM(R37&amp;""))," ",""),"/",""),"-",""),".",""),"?",""),"_","")&lt;&gt;"unknown",SUBSTITUTE(SUBSTITUTE(SUBSTITUTE(SUBSTITUTE(SUBSTITUTE(SUBSTITUTE(LOWER(TRIM(R37&amp;""))," ",""),"/",""),"-",""),".",""),"?",""),"_","")&lt;&gt;"tbd",SUBSTITUTE(SUBSTITUTE(SUBSTITUTE(SUBSTITUTE(SUBSTITUTE(SUBSTITUTE(LOWER(TRIM(R37&amp;""))," ",""),"/",""),"-",""),".",""),"?",""),"_","")&lt;&gt;"todo",SUBSTITUTE(SUBSTITUTE(SUBSTITUTE(SUBSTITUTE(SUBSTITUTE(SUBSTITUTE(LOWER(TRIM(R37&amp;""))," ",""),"/",""),"-",""),".",""),"?",""),"_","")&lt;&gt;"placeholder",SUBSTITUTE(SUBSTITUTE(SUBSTITUTE(SUBSTITUTE(SUBSTITUTE(SUBSTITUTE(LOWER(TRIM(R37&amp;""))," ",""),"/",""),"-",""),".",""),"?",""),"_","")&lt;&gt;"test",SUBSTITUTE(SUBSTITUTE(SUBSTITUTE(SUBSTITUTE(SUBSTITUTE(SUBSTITUTE(LOWER(TRIM(R37&amp;""))," ",""),"/",""),"-",""),".",""),"?",""),"_","")&lt;&gt;"xxx",SUBSTITUTE(SUBSTITUTE(SUBSTITUTE(SUBSTITUTE(SUBSTITUTE(SUBSTITUTE(LOWER(TRIM(R37&amp;""))," ",""),"/",""),"-",""),".",""),"?",""),"_","")&lt;&gt;"xx",SUBSTITUTE(SUBSTITUTE(SUBSTITUTE(SUBSTITUTE(SUBSTITUTE(SUBSTITUTE(LOWER(TRIM(R37&amp;""))," ",""),"/",""),"-",""),".",""),"?",""),"_","")&lt;&gt;"x",SUBSTITUTE(SUBSTITUTE(SUBSTITUTE(SUBSTITUTE(SUBSTITUTE(SUBSTITUTE(LOWER(TRIM(R37&amp;""))," ",""),"/",""),"-",""),".",""),"?",""),"_","")&lt;&gt;"abc"),AND(SUBSTITUTE(SUBSTITUTE(SUBSTITUTE(SUBSTITUTE(SUBSTITUTE(SUBSTITUTE(LOWER(TRIM(R37&amp;""))," ",""),"/",""),"-",""),".",""),"?",""),"_","")&lt;&gt;"nana",SUBSTITUTE(SUBSTITUTE(SUBSTITUTE(SUBSTITUTE(SUBSTITUTE(SUBSTITUTE(LOWER(TRIM(R37&amp;""))," ",""),"/",""),"-",""),".",""),"?",""),"_","")&lt;&gt;"nanana",SUBSTITUTE(SUBSTITUTE(SUBSTITUTE(SUBSTITUTE(SUBSTITUTE(SUBSTITUTE(LOWER(TRIM(R37&amp;""))," ",""),"/",""),"-",""),".",""),"?",""),"_","")&lt;&gt;"nonenone",SUBSTITUTE(SUBSTITUTE(SUBSTITUTE(SUBSTITUTE(SUBSTITUTE(SUBSTITUTE(LOWER(TRIM(R37&amp;""))," ",""),"/",""),"-",""),".",""),"?",""),"_","")&lt;&gt;"nonenonenone",SUBSTITUTE(SUBSTITUTE(SUBSTITUTE(SUBSTITUTE(SUBSTITUTE(SUBSTITUTE(LOWER(TRIM(R37&amp;""))," ",""),"/",""),"-",""),".",""),"?",""),"_","")&lt;&gt;"unknownunknown",SUBSTITUTE(SUBSTITUTE(SUBSTITUTE(SUBSTITUTE(SUBSTITUTE(SUBSTITUTE(LOWER(TRIM(R37&amp;""))," ",""),"/",""),"-",""),".",""),"?",""),"_","")&lt;&gt;"unknownunknownunknown",SUBSTITUTE(SUBSTITUTE(SUBSTITUTE(SUBSTITUTE(SUBSTITUTE(SUBSTITUTE(LOWER(TRIM(R37&amp;""))," ",""),"/",""),"-",""),".",""),"?",""),"_","")&lt;&gt;"tbdtbd",SUBSTITUTE(SUBSTITUTE(SUBSTITUTE(SUBSTITUTE(SUBSTITUTE(SUBSTITUTE(LOWER(TRIM(R37&amp;""))," ",""),"/",""),"-",""),".",""),"?",""),"_","")&lt;&gt;"tbdtbdtbd",SUBSTITUTE(SUBSTITUTE(SUBSTITUTE(SUBSTITUTE(SUBSTITUTE(SUBSTITUTE(LOWER(TRIM(R37&amp;""))," ",""),"/",""),"-",""),".",""),"?",""),"_","")&lt;&gt;"todotodo",SUBSTITUTE(SUBSTITUTE(SUBSTITUTE(SUBSTITUTE(SUBSTITUTE(SUBSTITUTE(LOWER(TRIM(R37&amp;""))," ",""),"/",""),"-",""),".",""),"?",""),"_","")&lt;&gt;"todotodotodo",SUBSTITUTE(SUBSTITUTE(SUBSTITUTE(SUBSTITUTE(SUBSTITUTE(SUBSTITUTE(LOWER(TRIM(R37&amp;""))," ",""),"/",""),"-",""),".",""),"?",""),"_","")&lt;&gt;"placeholderplaceholder",SUBSTITUTE(SUBSTITUTE(SUBSTITUTE(SUBSTITUTE(SUBSTITUTE(SUBSTITUTE(LOWER(TRIM(R37&amp;""))," ",""),"/",""),"-",""),".",""),"?",""),"_","")&lt;&gt;"placeholderplaceholderplaceholder",SUBSTITUTE(SUBSTITUTE(SUBSTITUTE(SUBSTITUTE(SUBSTITUTE(SUBSTITUTE(LOWER(TRIM(R37&amp;""))," ",""),"/",""),"-",""),".",""),"?",""),"_","")&lt;&gt;"testtest",SUBSTITUTE(SUBSTITUTE(SUBSTITUTE(SUBSTITUTE(SUBSTITUTE(SUBSTITUTE(LOWER(TRIM(R37&amp;""))," ",""),"/",""),"-",""),".",""),"?",""),"_","")&lt;&gt;"testtesttest",SUBSTITUTE(SUBSTITUTE(SUBSTITUTE(SUBSTITUTE(SUBSTITUTE(SUBSTITUTE(LOWER(TRIM(R37&amp;""))," ",""),"/",""),"-",""),".",""),"?",""),"_","")&lt;&gt;"abcabc",SUBSTITUTE(SUBSTITUTE(SUBSTITUTE(SUBSTITUTE(SUBSTITUTE(SUBSTITUTE(LOWER(TRIM(R37&amp;""))," ",""),"/",""),"-",""),".",""),"?",""),"_","")&lt;&gt;"abcabcabc"),AND(LEN(SUBSTITUTE(SUBSTITUTE(SUBSTITUTE(SUBSTITUTE(SUBSTITUTE(SUBSTITUTE(LOWER(TRIM(R37&amp;""))," ",""),"/",""),"-",""),".",""),"?",""),"_",""))&gt;0,NOT(AND(EXACT(UPPER(LOWER(TRIM(R37&amp;""))),LOWER(LOWER(TRIM(R37&amp;"")))),NOT(OR(IFERROR(FIND("0",LOWER(TRIM(R37&amp;""))),0)&gt;0,IFERROR(FIND("1",LOWER(TRIM(R37&amp;""))),0)&gt;0,IFERROR(FIND("2",LOWER(TRIM(R37&amp;""))),0)&gt;0,IFERROR(FIND("3",LOWER(TRIM(R37&amp;""))),0)&gt;0,IFERROR(FIND("4",LOWER(TRIM(R37&amp;""))),0)&gt;0,IFERROR(FIND("5",LOWER(TRIM(R37&amp;""))),0)&gt;0,IFERROR(FIND("6",LOWER(TRIM(R37&amp;""))),0)&gt;0,IFERROR(FIND("7",LOWER(TRIM(R37&amp;""))),0)&gt;0,IFERROR(FIND("8",LOWER(TRIM(R37&amp;""))),0)&gt;0,IFERROR(FIND("9",LOWER(TRIM(R37&amp;""))),0)&gt;0))))),NOT(AND(LEN(SUBSTITUTE(SUBSTITUTE(SUBSTITUTE(SUBSTITUTE(SUBSTITUTE(SUBSTITUTE(LOWER(TRIM(R37&amp;""))," ",""),"/",""),"-",""),".",""),"?",""),"_",""))&gt;=2,SUBSTITUTE(SUBSTITUTE(SUBSTITUTE(SUBSTITUTE(SUBSTITUTE(SUBSTITUTE(SUBSTITUTE(LOWER(TRIM(R37&amp;""))," ",""),"/",""),"-",""),".",""),"?",""),"_",""),LEFT(SUBSTITUTE(SUBSTITUTE(SUBSTITUTE(SUBSTITUTE(SUBSTITUTE(SUBSTITUTE(LOWER(TRIM(R37&amp;""))," ",""),"/",""),"-",""),".",""),"?",""),"_",""),1),"")=""))),OR(LEN(TRIM(R37))-LEN(SUBSTITUTE(TRIM(R37)," ",""))&gt;=1,IFERROR(FIND(",",R37),0)&gt;0,IFERROR(FIND("/",R37),0)&gt;0,IFERROR(FIND(";",R37),0)&gt;0)),"Yes","No"))</f>
        <v/>
      </c>
      <c r="BR37" s="30" t="str">
        <f t="shared" ref="BR37:BR68" si="49">IF(AND(A37="",B37=""),"",IF(AND(AND(LEN(LOWER(TRIM(S37&amp;"")))&gt;0,AND(LOWER(TRIM(S37&amp;""))&lt;&gt;"n/a",LOWER(TRIM(S37&amp;""))&lt;&gt;"na",LOWER(TRIM(S37&amp;""))&lt;&gt;"none",LOWER(TRIM(S37&amp;""))&lt;&gt;"unknown",LOWER(TRIM(S37&amp;""))&lt;&gt;"tbd",LOWER(TRIM(S37&amp;""))&lt;&gt;"todo",LOWER(TRIM(S37&amp;""))&lt;&gt;"placeholder",LOWER(TRIM(S37&amp;""))&lt;&gt;"test",LOWER(TRIM(S37&amp;""))&lt;&gt;"xxx",LOWER(TRIM(S37&amp;""))&lt;&gt;"xx",LOWER(TRIM(S37&amp;""))&lt;&gt;"x",LOWER(TRIM(S37&amp;""))&lt;&gt;"abc",LOWER(TRIM(S37&amp;""))&lt;&gt;"-",LOWER(TRIM(S37&amp;""))&lt;&gt;"--",LOWER(TRIM(S37&amp;""))&lt;&gt;"---",LOWER(TRIM(S37&amp;""))&lt;&gt;".",LOWER(TRIM(S37&amp;""))&lt;&gt;"..",LOWER(TRIM(S37&amp;""))&lt;&gt;"...",LOWER(TRIM(S37&amp;""))&lt;&gt;"?"),AND(SUBSTITUTE(SUBSTITUTE(SUBSTITUTE(SUBSTITUTE(SUBSTITUTE(SUBSTITUTE(LOWER(TRIM(S37&amp;""))," ",""),"/",""),"-",""),".",""),"?",""),"_","")&lt;&gt;"na",SUBSTITUTE(SUBSTITUTE(SUBSTITUTE(SUBSTITUTE(SUBSTITUTE(SUBSTITUTE(LOWER(TRIM(S37&amp;""))," ",""),"/",""),"-",""),".",""),"?",""),"_","")&lt;&gt;"none",SUBSTITUTE(SUBSTITUTE(SUBSTITUTE(SUBSTITUTE(SUBSTITUTE(SUBSTITUTE(LOWER(TRIM(S37&amp;""))," ",""),"/",""),"-",""),".",""),"?",""),"_","")&lt;&gt;"unknown",SUBSTITUTE(SUBSTITUTE(SUBSTITUTE(SUBSTITUTE(SUBSTITUTE(SUBSTITUTE(LOWER(TRIM(S37&amp;""))," ",""),"/",""),"-",""),".",""),"?",""),"_","")&lt;&gt;"tbd",SUBSTITUTE(SUBSTITUTE(SUBSTITUTE(SUBSTITUTE(SUBSTITUTE(SUBSTITUTE(LOWER(TRIM(S37&amp;""))," ",""),"/",""),"-",""),".",""),"?",""),"_","")&lt;&gt;"todo",SUBSTITUTE(SUBSTITUTE(SUBSTITUTE(SUBSTITUTE(SUBSTITUTE(SUBSTITUTE(LOWER(TRIM(S37&amp;""))," ",""),"/",""),"-",""),".",""),"?",""),"_","")&lt;&gt;"placeholder",SUBSTITUTE(SUBSTITUTE(SUBSTITUTE(SUBSTITUTE(SUBSTITUTE(SUBSTITUTE(LOWER(TRIM(S37&amp;""))," ",""),"/",""),"-",""),".",""),"?",""),"_","")&lt;&gt;"test",SUBSTITUTE(SUBSTITUTE(SUBSTITUTE(SUBSTITUTE(SUBSTITUTE(SUBSTITUTE(LOWER(TRIM(S37&amp;""))," ",""),"/",""),"-",""),".",""),"?",""),"_","")&lt;&gt;"xxx",SUBSTITUTE(SUBSTITUTE(SUBSTITUTE(SUBSTITUTE(SUBSTITUTE(SUBSTITUTE(LOWER(TRIM(S37&amp;""))," ",""),"/",""),"-",""),".",""),"?",""),"_","")&lt;&gt;"xx",SUBSTITUTE(SUBSTITUTE(SUBSTITUTE(SUBSTITUTE(SUBSTITUTE(SUBSTITUTE(LOWER(TRIM(S37&amp;""))," ",""),"/",""),"-",""),".",""),"?",""),"_","")&lt;&gt;"x",SUBSTITUTE(SUBSTITUTE(SUBSTITUTE(SUBSTITUTE(SUBSTITUTE(SUBSTITUTE(LOWER(TRIM(S37&amp;""))," ",""),"/",""),"-",""),".",""),"?",""),"_","")&lt;&gt;"abc"),AND(SUBSTITUTE(SUBSTITUTE(SUBSTITUTE(SUBSTITUTE(SUBSTITUTE(SUBSTITUTE(LOWER(TRIM(S37&amp;""))," ",""),"/",""),"-",""),".",""),"?",""),"_","")&lt;&gt;"nana",SUBSTITUTE(SUBSTITUTE(SUBSTITUTE(SUBSTITUTE(SUBSTITUTE(SUBSTITUTE(LOWER(TRIM(S37&amp;""))," ",""),"/",""),"-",""),".",""),"?",""),"_","")&lt;&gt;"nanana",SUBSTITUTE(SUBSTITUTE(SUBSTITUTE(SUBSTITUTE(SUBSTITUTE(SUBSTITUTE(LOWER(TRIM(S37&amp;""))," ",""),"/",""),"-",""),".",""),"?",""),"_","")&lt;&gt;"nonenone",SUBSTITUTE(SUBSTITUTE(SUBSTITUTE(SUBSTITUTE(SUBSTITUTE(SUBSTITUTE(LOWER(TRIM(S37&amp;""))," ",""),"/",""),"-",""),".",""),"?",""),"_","")&lt;&gt;"nonenonenone",SUBSTITUTE(SUBSTITUTE(SUBSTITUTE(SUBSTITUTE(SUBSTITUTE(SUBSTITUTE(LOWER(TRIM(S37&amp;""))," ",""),"/",""),"-",""),".",""),"?",""),"_","")&lt;&gt;"unknownunknown",SUBSTITUTE(SUBSTITUTE(SUBSTITUTE(SUBSTITUTE(SUBSTITUTE(SUBSTITUTE(LOWER(TRIM(S37&amp;""))," ",""),"/",""),"-",""),".",""),"?",""),"_","")&lt;&gt;"unknownunknownunknown",SUBSTITUTE(SUBSTITUTE(SUBSTITUTE(SUBSTITUTE(SUBSTITUTE(SUBSTITUTE(LOWER(TRIM(S37&amp;""))," ",""),"/",""),"-",""),".",""),"?",""),"_","")&lt;&gt;"tbdtbd",SUBSTITUTE(SUBSTITUTE(SUBSTITUTE(SUBSTITUTE(SUBSTITUTE(SUBSTITUTE(LOWER(TRIM(S37&amp;""))," ",""),"/",""),"-",""),".",""),"?",""),"_","")&lt;&gt;"tbdtbdtbd",SUBSTITUTE(SUBSTITUTE(SUBSTITUTE(SUBSTITUTE(SUBSTITUTE(SUBSTITUTE(LOWER(TRIM(S37&amp;""))," ",""),"/",""),"-",""),".",""),"?",""),"_","")&lt;&gt;"todotodo",SUBSTITUTE(SUBSTITUTE(SUBSTITUTE(SUBSTITUTE(SUBSTITUTE(SUBSTITUTE(LOWER(TRIM(S37&amp;""))," ",""),"/",""),"-",""),".",""),"?",""),"_","")&lt;&gt;"todotodotodo",SUBSTITUTE(SUBSTITUTE(SUBSTITUTE(SUBSTITUTE(SUBSTITUTE(SUBSTITUTE(LOWER(TRIM(S37&amp;""))," ",""),"/",""),"-",""),".",""),"?",""),"_","")&lt;&gt;"placeholderplaceholder",SUBSTITUTE(SUBSTITUTE(SUBSTITUTE(SUBSTITUTE(SUBSTITUTE(SUBSTITUTE(LOWER(TRIM(S37&amp;""))," ",""),"/",""),"-",""),".",""),"?",""),"_","")&lt;&gt;"placeholderplaceholderplaceholder",SUBSTITUTE(SUBSTITUTE(SUBSTITUTE(SUBSTITUTE(SUBSTITUTE(SUBSTITUTE(LOWER(TRIM(S37&amp;""))," ",""),"/",""),"-",""),".",""),"?",""),"_","")&lt;&gt;"testtest",SUBSTITUTE(SUBSTITUTE(SUBSTITUTE(SUBSTITUTE(SUBSTITUTE(SUBSTITUTE(LOWER(TRIM(S37&amp;""))," ",""),"/",""),"-",""),".",""),"?",""),"_","")&lt;&gt;"testtesttest",SUBSTITUTE(SUBSTITUTE(SUBSTITUTE(SUBSTITUTE(SUBSTITUTE(SUBSTITUTE(LOWER(TRIM(S37&amp;""))," ",""),"/",""),"-",""),".",""),"?",""),"_","")&lt;&gt;"abcabc",SUBSTITUTE(SUBSTITUTE(SUBSTITUTE(SUBSTITUTE(SUBSTITUTE(SUBSTITUTE(LOWER(TRIM(S37&amp;""))," ",""),"/",""),"-",""),".",""),"?",""),"_","")&lt;&gt;"abcabcabc"),AND(LEN(SUBSTITUTE(SUBSTITUTE(SUBSTITUTE(SUBSTITUTE(SUBSTITUTE(SUBSTITUTE(LOWER(TRIM(S37&amp;""))," ",""),"/",""),"-",""),".",""),"?",""),"_",""))&gt;0,NOT(AND(EXACT(UPPER(LOWER(TRIM(S37&amp;""))),LOWER(LOWER(TRIM(S37&amp;"")))),NOT(OR(IFERROR(FIND("0",LOWER(TRIM(S37&amp;""))),0)&gt;0,IFERROR(FIND("1",LOWER(TRIM(S37&amp;""))),0)&gt;0,IFERROR(FIND("2",LOWER(TRIM(S37&amp;""))),0)&gt;0,IFERROR(FIND("3",LOWER(TRIM(S37&amp;""))),0)&gt;0,IFERROR(FIND("4",LOWER(TRIM(S37&amp;""))),0)&gt;0,IFERROR(FIND("5",LOWER(TRIM(S37&amp;""))),0)&gt;0,IFERROR(FIND("6",LOWER(TRIM(S37&amp;""))),0)&gt;0,IFERROR(FIND("7",LOWER(TRIM(S37&amp;""))),0)&gt;0,IFERROR(FIND("8",LOWER(TRIM(S37&amp;""))),0)&gt;0,IFERROR(FIND("9",LOWER(TRIM(S37&amp;""))),0)&gt;0))))),NOT(AND(LEN(SUBSTITUTE(SUBSTITUTE(SUBSTITUTE(SUBSTITUTE(SUBSTITUTE(SUBSTITUTE(LOWER(TRIM(S37&amp;""))," ",""),"/",""),"-",""),".",""),"?",""),"_",""))&gt;=2,SUBSTITUTE(SUBSTITUTE(SUBSTITUTE(SUBSTITUTE(SUBSTITUTE(SUBSTITUTE(SUBSTITUTE(LOWER(TRIM(S37&amp;""))," ",""),"/",""),"-",""),".",""),"?",""),"_",""),LEFT(SUBSTITUTE(SUBSTITUTE(SUBSTITUTE(SUBSTITUTE(SUBSTITUTE(SUBSTITUTE(LOWER(TRIM(S37&amp;""))," ",""),"/",""),"-",""),".",""),"?",""),"_",""),1),"")=""))),LEN(TRIM(S37))-LEN(SUBSTITUTE(TRIM(S37)," ",""))&gt;=3,OR(IFERROR(FIND("confirm",LOWER(TRIM(S37))),0)&gt;0,IFERROR(FIND("falsif",LOWER(TRIM(S37))),0)&gt;0,IFERROR(FIND("test",LOWER(TRIM(S37))),0)&gt;0,IFERROR(FIND("check",LOWER(TRIM(S37))),0)&gt;0,IFERROR(FIND("compare",LOWER(TRIM(S37))),0)&gt;0,IFERROR(FIND("observe",LOWER(TRIM(S37))),0)&gt;0,IFERROR(FIND("review",LOWER(TRIM(S37))),0)&gt;0,IFERROR(FIND("narrow",LOWER(TRIM(S37))),0)&gt;0,IFERROR(FIND("if ",LOWER(TRIM(S37))),0)&gt;0,IFERROR(FIND("when ",LOWER(TRIM(S37))),0)&gt;0,IFERROR(FIND("would",LOWER(TRIM(S37))),0)&gt;0,IFERROR(FIND("evidence",LOWER(TRIM(S37))),0)&gt;0,IFERROR(FIND("measure",LOWER(TRIM(S37))),0)&gt;0,IFERROR(FIND("repeat",LOWER(TRIM(S37))),0)&gt;0,IFERROR(FIND("verify",LOWER(TRIM(S37))),0)&gt;0)),"Yes","No"))</f>
        <v/>
      </c>
      <c r="BS37" s="30" t="str">
        <f t="shared" ref="BS37:BS68" si="50">IF(AND(A37="",B37=""),"",IF(AND(AND(LEN(LOWER(TRIM(AI37&amp;"")))&gt;0,AND(LOWER(TRIM(AI37&amp;""))&lt;&gt;"n/a",LOWER(TRIM(AI37&amp;""))&lt;&gt;"na",LOWER(TRIM(AI37&amp;""))&lt;&gt;"none",LOWER(TRIM(AI37&amp;""))&lt;&gt;"unknown",LOWER(TRIM(AI37&amp;""))&lt;&gt;"tbd",LOWER(TRIM(AI37&amp;""))&lt;&gt;"todo",LOWER(TRIM(AI37&amp;""))&lt;&gt;"placeholder",LOWER(TRIM(AI37&amp;""))&lt;&gt;"test",LOWER(TRIM(AI37&amp;""))&lt;&gt;"xxx",LOWER(TRIM(AI37&amp;""))&lt;&gt;"xx",LOWER(TRIM(AI37&amp;""))&lt;&gt;"x",LOWER(TRIM(AI37&amp;""))&lt;&gt;"abc",LOWER(TRIM(AI37&amp;""))&lt;&gt;"-",LOWER(TRIM(AI37&amp;""))&lt;&gt;"--",LOWER(TRIM(AI37&amp;""))&lt;&gt;"---",LOWER(TRIM(AI37&amp;""))&lt;&gt;".",LOWER(TRIM(AI37&amp;""))&lt;&gt;"..",LOWER(TRIM(AI37&amp;""))&lt;&gt;"...",LOWER(TRIM(AI37&amp;""))&lt;&gt;"?"),AND(SUBSTITUTE(SUBSTITUTE(SUBSTITUTE(SUBSTITUTE(SUBSTITUTE(SUBSTITUTE(LOWER(TRIM(AI37&amp;""))," ",""),"/",""),"-",""),".",""),"?",""),"_","")&lt;&gt;"na",SUBSTITUTE(SUBSTITUTE(SUBSTITUTE(SUBSTITUTE(SUBSTITUTE(SUBSTITUTE(LOWER(TRIM(AI37&amp;""))," ",""),"/",""),"-",""),".",""),"?",""),"_","")&lt;&gt;"none",SUBSTITUTE(SUBSTITUTE(SUBSTITUTE(SUBSTITUTE(SUBSTITUTE(SUBSTITUTE(LOWER(TRIM(AI37&amp;""))," ",""),"/",""),"-",""),".",""),"?",""),"_","")&lt;&gt;"unknown",SUBSTITUTE(SUBSTITUTE(SUBSTITUTE(SUBSTITUTE(SUBSTITUTE(SUBSTITUTE(LOWER(TRIM(AI37&amp;""))," ",""),"/",""),"-",""),".",""),"?",""),"_","")&lt;&gt;"tbd",SUBSTITUTE(SUBSTITUTE(SUBSTITUTE(SUBSTITUTE(SUBSTITUTE(SUBSTITUTE(LOWER(TRIM(AI37&amp;""))," ",""),"/",""),"-",""),".",""),"?",""),"_","")&lt;&gt;"todo",SUBSTITUTE(SUBSTITUTE(SUBSTITUTE(SUBSTITUTE(SUBSTITUTE(SUBSTITUTE(LOWER(TRIM(AI37&amp;""))," ",""),"/",""),"-",""),".",""),"?",""),"_","")&lt;&gt;"placeholder",SUBSTITUTE(SUBSTITUTE(SUBSTITUTE(SUBSTITUTE(SUBSTITUTE(SUBSTITUTE(LOWER(TRIM(AI37&amp;""))," ",""),"/",""),"-",""),".",""),"?",""),"_","")&lt;&gt;"test",SUBSTITUTE(SUBSTITUTE(SUBSTITUTE(SUBSTITUTE(SUBSTITUTE(SUBSTITUTE(LOWER(TRIM(AI37&amp;""))," ",""),"/",""),"-",""),".",""),"?",""),"_","")&lt;&gt;"xxx",SUBSTITUTE(SUBSTITUTE(SUBSTITUTE(SUBSTITUTE(SUBSTITUTE(SUBSTITUTE(LOWER(TRIM(AI37&amp;""))," ",""),"/",""),"-",""),".",""),"?",""),"_","")&lt;&gt;"xx",SUBSTITUTE(SUBSTITUTE(SUBSTITUTE(SUBSTITUTE(SUBSTITUTE(SUBSTITUTE(LOWER(TRIM(AI37&amp;""))," ",""),"/",""),"-",""),".",""),"?",""),"_","")&lt;&gt;"x",SUBSTITUTE(SUBSTITUTE(SUBSTITUTE(SUBSTITUTE(SUBSTITUTE(SUBSTITUTE(LOWER(TRIM(AI37&amp;""))," ",""),"/",""),"-",""),".",""),"?",""),"_","")&lt;&gt;"abc"),AND(SUBSTITUTE(SUBSTITUTE(SUBSTITUTE(SUBSTITUTE(SUBSTITUTE(SUBSTITUTE(LOWER(TRIM(AI37&amp;""))," ",""),"/",""),"-",""),".",""),"?",""),"_","")&lt;&gt;"nana",SUBSTITUTE(SUBSTITUTE(SUBSTITUTE(SUBSTITUTE(SUBSTITUTE(SUBSTITUTE(LOWER(TRIM(AI37&amp;""))," ",""),"/",""),"-",""),".",""),"?",""),"_","")&lt;&gt;"nanana",SUBSTITUTE(SUBSTITUTE(SUBSTITUTE(SUBSTITUTE(SUBSTITUTE(SUBSTITUTE(LOWER(TRIM(AI37&amp;""))," ",""),"/",""),"-",""),".",""),"?",""),"_","")&lt;&gt;"nonenone",SUBSTITUTE(SUBSTITUTE(SUBSTITUTE(SUBSTITUTE(SUBSTITUTE(SUBSTITUTE(LOWER(TRIM(AI37&amp;""))," ",""),"/",""),"-",""),".",""),"?",""),"_","")&lt;&gt;"nonenonenone",SUBSTITUTE(SUBSTITUTE(SUBSTITUTE(SUBSTITUTE(SUBSTITUTE(SUBSTITUTE(LOWER(TRIM(AI37&amp;""))," ",""),"/",""),"-",""),".",""),"?",""),"_","")&lt;&gt;"unknownunknown",SUBSTITUTE(SUBSTITUTE(SUBSTITUTE(SUBSTITUTE(SUBSTITUTE(SUBSTITUTE(LOWER(TRIM(AI37&amp;""))," ",""),"/",""),"-",""),".",""),"?",""),"_","")&lt;&gt;"unknownunknownunknown",SUBSTITUTE(SUBSTITUTE(SUBSTITUTE(SUBSTITUTE(SUBSTITUTE(SUBSTITUTE(LOWER(TRIM(AI37&amp;""))," ",""),"/",""),"-",""),".",""),"?",""),"_","")&lt;&gt;"tbdtbd",SUBSTITUTE(SUBSTITUTE(SUBSTITUTE(SUBSTITUTE(SUBSTITUTE(SUBSTITUTE(LOWER(TRIM(AI37&amp;""))," ",""),"/",""),"-",""),".",""),"?",""),"_","")&lt;&gt;"tbdtbdtbd",SUBSTITUTE(SUBSTITUTE(SUBSTITUTE(SUBSTITUTE(SUBSTITUTE(SUBSTITUTE(LOWER(TRIM(AI37&amp;""))," ",""),"/",""),"-",""),".",""),"?",""),"_","")&lt;&gt;"todotodo",SUBSTITUTE(SUBSTITUTE(SUBSTITUTE(SUBSTITUTE(SUBSTITUTE(SUBSTITUTE(LOWER(TRIM(AI37&amp;""))," ",""),"/",""),"-",""),".",""),"?",""),"_","")&lt;&gt;"todotodotodo",SUBSTITUTE(SUBSTITUTE(SUBSTITUTE(SUBSTITUTE(SUBSTITUTE(SUBSTITUTE(LOWER(TRIM(AI37&amp;""))," ",""),"/",""),"-",""),".",""),"?",""),"_","")&lt;&gt;"placeholderplaceholder",SUBSTITUTE(SUBSTITUTE(SUBSTITUTE(SUBSTITUTE(SUBSTITUTE(SUBSTITUTE(LOWER(TRIM(AI37&amp;""))," ",""),"/",""),"-",""),".",""),"?",""),"_","")&lt;&gt;"placeholderplaceholderplaceholder",SUBSTITUTE(SUBSTITUTE(SUBSTITUTE(SUBSTITUTE(SUBSTITUTE(SUBSTITUTE(LOWER(TRIM(AI37&amp;""))," ",""),"/",""),"-",""),".",""),"?",""),"_","")&lt;&gt;"testtest",SUBSTITUTE(SUBSTITUTE(SUBSTITUTE(SUBSTITUTE(SUBSTITUTE(SUBSTITUTE(LOWER(TRIM(AI37&amp;""))," ",""),"/",""),"-",""),".",""),"?",""),"_","")&lt;&gt;"testtesttest",SUBSTITUTE(SUBSTITUTE(SUBSTITUTE(SUBSTITUTE(SUBSTITUTE(SUBSTITUTE(LOWER(TRIM(AI37&amp;""))," ",""),"/",""),"-",""),".",""),"?",""),"_","")&lt;&gt;"abcabc",SUBSTITUTE(SUBSTITUTE(SUBSTITUTE(SUBSTITUTE(SUBSTITUTE(SUBSTITUTE(LOWER(TRIM(AI37&amp;""))," ",""),"/",""),"-",""),".",""),"?",""),"_","")&lt;&gt;"abcabcabc"),AND(LEN(SUBSTITUTE(SUBSTITUTE(SUBSTITUTE(SUBSTITUTE(SUBSTITUTE(SUBSTITUTE(LOWER(TRIM(AI37&amp;""))," ",""),"/",""),"-",""),".",""),"?",""),"_",""))&gt;0,NOT(AND(EXACT(UPPER(LOWER(TRIM(AI37&amp;""))),LOWER(LOWER(TRIM(AI37&amp;"")))),NOT(OR(IFERROR(FIND("0",LOWER(TRIM(AI37&amp;""))),0)&gt;0,IFERROR(FIND("1",LOWER(TRIM(AI37&amp;""))),0)&gt;0,IFERROR(FIND("2",LOWER(TRIM(AI37&amp;""))),0)&gt;0,IFERROR(FIND("3",LOWER(TRIM(AI37&amp;""))),0)&gt;0,IFERROR(FIND("4",LOWER(TRIM(AI37&amp;""))),0)&gt;0,IFERROR(FIND("5",LOWER(TRIM(AI37&amp;""))),0)&gt;0,IFERROR(FIND("6",LOWER(TRIM(AI37&amp;""))),0)&gt;0,IFERROR(FIND("7",LOWER(TRIM(AI37&amp;""))),0)&gt;0,IFERROR(FIND("8",LOWER(TRIM(AI37&amp;""))),0)&gt;0,IFERROR(FIND("9",LOWER(TRIM(AI37&amp;""))),0)&gt;0))))),NOT(AND(LEN(SUBSTITUTE(SUBSTITUTE(SUBSTITUTE(SUBSTITUTE(SUBSTITUTE(SUBSTITUTE(LOWER(TRIM(AI37&amp;""))," ",""),"/",""),"-",""),".",""),"?",""),"_",""))&gt;=2,SUBSTITUTE(SUBSTITUTE(SUBSTITUTE(SUBSTITUTE(SUBSTITUTE(SUBSTITUTE(SUBSTITUTE(LOWER(TRIM(AI37&amp;""))," ",""),"/",""),"-",""),".",""),"?",""),"_",""),LEFT(SUBSTITUTE(SUBSTITUTE(SUBSTITUTE(SUBSTITUTE(SUBSTITUTE(SUBSTITUTE(LOWER(TRIM(AI37&amp;""))," ",""),"/",""),"-",""),".",""),"?",""),"_",""),1),"")=""))),OR(LEN(TRIM(AI37))-LEN(SUBSTITUTE(TRIM(AI37)," ",""))&gt;=1,LEN(SUBSTITUTE(TRIM(AI37)," ",""))&gt;=5)),"Yes","No"))</f>
        <v/>
      </c>
    </row>
    <row r="38" spans="1:7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28" t="str">
        <f t="shared" si="29"/>
        <v/>
      </c>
      <c r="AC38" s="10"/>
      <c r="AD38" s="10"/>
      <c r="AE38" s="10"/>
      <c r="AF38" s="10"/>
      <c r="AG38" s="10"/>
      <c r="AH38" s="10"/>
      <c r="AI38" s="10"/>
      <c r="AJ38" s="10"/>
      <c r="AK38" s="11"/>
      <c r="AL38" s="12"/>
      <c r="AM38" s="12"/>
      <c r="AN38" s="12"/>
      <c r="AO38" s="12"/>
      <c r="AP38" s="12"/>
      <c r="AQ38" s="12"/>
      <c r="AR38" s="29" t="str">
        <f t="shared" si="30"/>
        <v/>
      </c>
      <c r="AS38" s="29" t="str">
        <f t="shared" si="31"/>
        <v/>
      </c>
      <c r="AT38" s="29" t="str">
        <f t="shared" si="32"/>
        <v/>
      </c>
      <c r="AU38" s="25" t="str">
        <f t="shared" si="33"/>
        <v/>
      </c>
      <c r="AV38" s="25" t="str">
        <f t="shared" si="34"/>
        <v/>
      </c>
      <c r="AW38" s="25" t="str">
        <f t="shared" si="35"/>
        <v/>
      </c>
      <c r="AX38" s="25" t="str">
        <f t="shared" si="36"/>
        <v/>
      </c>
      <c r="AY38" s="25" t="str">
        <f t="shared" si="37"/>
        <v/>
      </c>
      <c r="AZ38" s="25" t="str">
        <f t="shared" si="38"/>
        <v/>
      </c>
      <c r="BA38" s="30" t="str">
        <f t="shared" si="10"/>
        <v/>
      </c>
      <c r="BB38" s="30" t="str">
        <f t="shared" si="11"/>
        <v/>
      </c>
      <c r="BC38" s="30" t="str">
        <f t="shared" si="12"/>
        <v/>
      </c>
      <c r="BD38" s="30" t="str">
        <f t="shared" si="13"/>
        <v/>
      </c>
      <c r="BE38" s="30" t="str">
        <f t="shared" si="14"/>
        <v/>
      </c>
      <c r="BF38" s="30" t="str">
        <f t="shared" si="15"/>
        <v/>
      </c>
      <c r="BG38" s="30" t="str">
        <f t="shared" si="16"/>
        <v/>
      </c>
      <c r="BH38" s="30" t="str">
        <f t="shared" si="39"/>
        <v/>
      </c>
      <c r="BI38" s="30" t="str">
        <f t="shared" si="40"/>
        <v/>
      </c>
      <c r="BJ38" s="30" t="str">
        <f t="shared" si="41"/>
        <v/>
      </c>
      <c r="BK38" s="30" t="str">
        <f t="shared" si="42"/>
        <v/>
      </c>
      <c r="BL38" s="30" t="str">
        <f t="shared" si="43"/>
        <v/>
      </c>
      <c r="BM38" s="30" t="str">
        <f t="shared" si="44"/>
        <v/>
      </c>
      <c r="BN38" s="30" t="str">
        <f t="shared" si="45"/>
        <v/>
      </c>
      <c r="BO38" s="30" t="str">
        <f t="shared" si="46"/>
        <v/>
      </c>
      <c r="BP38" s="30" t="str">
        <f t="shared" si="47"/>
        <v/>
      </c>
      <c r="BQ38" s="30" t="str">
        <f t="shared" si="48"/>
        <v/>
      </c>
      <c r="BR38" s="30" t="str">
        <f t="shared" si="49"/>
        <v/>
      </c>
      <c r="BS38" s="30" t="str">
        <f t="shared" si="50"/>
        <v/>
      </c>
    </row>
    <row r="39" spans="1:7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28" t="str">
        <f t="shared" si="29"/>
        <v/>
      </c>
      <c r="AC39" s="10"/>
      <c r="AD39" s="10"/>
      <c r="AE39" s="10"/>
      <c r="AF39" s="10"/>
      <c r="AG39" s="10"/>
      <c r="AH39" s="10"/>
      <c r="AI39" s="10"/>
      <c r="AJ39" s="10"/>
      <c r="AK39" s="11"/>
      <c r="AL39" s="12"/>
      <c r="AM39" s="12"/>
      <c r="AN39" s="12"/>
      <c r="AO39" s="12"/>
      <c r="AP39" s="12"/>
      <c r="AQ39" s="12"/>
      <c r="AR39" s="29" t="str">
        <f t="shared" si="30"/>
        <v/>
      </c>
      <c r="AS39" s="29" t="str">
        <f t="shared" si="31"/>
        <v/>
      </c>
      <c r="AT39" s="29" t="str">
        <f t="shared" si="32"/>
        <v/>
      </c>
      <c r="AU39" s="25" t="str">
        <f t="shared" si="33"/>
        <v/>
      </c>
      <c r="AV39" s="25" t="str">
        <f t="shared" si="34"/>
        <v/>
      </c>
      <c r="AW39" s="25" t="str">
        <f t="shared" si="35"/>
        <v/>
      </c>
      <c r="AX39" s="25" t="str">
        <f t="shared" si="36"/>
        <v/>
      </c>
      <c r="AY39" s="25" t="str">
        <f t="shared" si="37"/>
        <v/>
      </c>
      <c r="AZ39" s="25" t="str">
        <f t="shared" si="38"/>
        <v/>
      </c>
      <c r="BA39" s="30" t="str">
        <f t="shared" si="10"/>
        <v/>
      </c>
      <c r="BB39" s="30" t="str">
        <f t="shared" si="11"/>
        <v/>
      </c>
      <c r="BC39" s="30" t="str">
        <f t="shared" si="12"/>
        <v/>
      </c>
      <c r="BD39" s="30" t="str">
        <f t="shared" si="13"/>
        <v/>
      </c>
      <c r="BE39" s="30" t="str">
        <f t="shared" si="14"/>
        <v/>
      </c>
      <c r="BF39" s="30" t="str">
        <f t="shared" si="15"/>
        <v/>
      </c>
      <c r="BG39" s="30" t="str">
        <f t="shared" si="16"/>
        <v/>
      </c>
      <c r="BH39" s="30" t="str">
        <f t="shared" si="39"/>
        <v/>
      </c>
      <c r="BI39" s="30" t="str">
        <f t="shared" si="40"/>
        <v/>
      </c>
      <c r="BJ39" s="30" t="str">
        <f t="shared" si="41"/>
        <v/>
      </c>
      <c r="BK39" s="30" t="str">
        <f t="shared" si="42"/>
        <v/>
      </c>
      <c r="BL39" s="30" t="str">
        <f t="shared" si="43"/>
        <v/>
      </c>
      <c r="BM39" s="30" t="str">
        <f t="shared" si="44"/>
        <v/>
      </c>
      <c r="BN39" s="30" t="str">
        <f t="shared" si="45"/>
        <v/>
      </c>
      <c r="BO39" s="30" t="str">
        <f t="shared" si="46"/>
        <v/>
      </c>
      <c r="BP39" s="30" t="str">
        <f t="shared" si="47"/>
        <v/>
      </c>
      <c r="BQ39" s="30" t="str">
        <f t="shared" si="48"/>
        <v/>
      </c>
      <c r="BR39" s="30" t="str">
        <f t="shared" si="49"/>
        <v/>
      </c>
      <c r="BS39" s="30" t="str">
        <f t="shared" si="50"/>
        <v/>
      </c>
    </row>
    <row r="40" spans="1:7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28" t="str">
        <f t="shared" si="29"/>
        <v/>
      </c>
      <c r="AC40" s="10"/>
      <c r="AD40" s="10"/>
      <c r="AE40" s="10"/>
      <c r="AF40" s="10"/>
      <c r="AG40" s="10"/>
      <c r="AH40" s="10"/>
      <c r="AI40" s="10"/>
      <c r="AJ40" s="10"/>
      <c r="AK40" s="11"/>
      <c r="AL40" s="12"/>
      <c r="AM40" s="12"/>
      <c r="AN40" s="12"/>
      <c r="AO40" s="12"/>
      <c r="AP40" s="12"/>
      <c r="AQ40" s="12"/>
      <c r="AR40" s="29" t="str">
        <f t="shared" si="30"/>
        <v/>
      </c>
      <c r="AS40" s="29" t="str">
        <f t="shared" si="31"/>
        <v/>
      </c>
      <c r="AT40" s="29" t="str">
        <f t="shared" si="32"/>
        <v/>
      </c>
      <c r="AU40" s="25" t="str">
        <f t="shared" si="33"/>
        <v/>
      </c>
      <c r="AV40" s="25" t="str">
        <f t="shared" si="34"/>
        <v/>
      </c>
      <c r="AW40" s="25" t="str">
        <f t="shared" si="35"/>
        <v/>
      </c>
      <c r="AX40" s="25" t="str">
        <f t="shared" si="36"/>
        <v/>
      </c>
      <c r="AY40" s="25" t="str">
        <f t="shared" si="37"/>
        <v/>
      </c>
      <c r="AZ40" s="25" t="str">
        <f t="shared" si="38"/>
        <v/>
      </c>
      <c r="BA40" s="30" t="str">
        <f t="shared" si="10"/>
        <v/>
      </c>
      <c r="BB40" s="30" t="str">
        <f t="shared" si="11"/>
        <v/>
      </c>
      <c r="BC40" s="30" t="str">
        <f t="shared" si="12"/>
        <v/>
      </c>
      <c r="BD40" s="30" t="str">
        <f t="shared" si="13"/>
        <v/>
      </c>
      <c r="BE40" s="30" t="str">
        <f t="shared" si="14"/>
        <v/>
      </c>
      <c r="BF40" s="30" t="str">
        <f t="shared" si="15"/>
        <v/>
      </c>
      <c r="BG40" s="30" t="str">
        <f t="shared" si="16"/>
        <v/>
      </c>
      <c r="BH40" s="30" t="str">
        <f t="shared" si="39"/>
        <v/>
      </c>
      <c r="BI40" s="30" t="str">
        <f t="shared" si="40"/>
        <v/>
      </c>
      <c r="BJ40" s="30" t="str">
        <f t="shared" si="41"/>
        <v/>
      </c>
      <c r="BK40" s="30" t="str">
        <f t="shared" si="42"/>
        <v/>
      </c>
      <c r="BL40" s="30" t="str">
        <f t="shared" si="43"/>
        <v/>
      </c>
      <c r="BM40" s="30" t="str">
        <f t="shared" si="44"/>
        <v/>
      </c>
      <c r="BN40" s="30" t="str">
        <f t="shared" si="45"/>
        <v/>
      </c>
      <c r="BO40" s="30" t="str">
        <f t="shared" si="46"/>
        <v/>
      </c>
      <c r="BP40" s="30" t="str">
        <f t="shared" si="47"/>
        <v/>
      </c>
      <c r="BQ40" s="30" t="str">
        <f t="shared" si="48"/>
        <v/>
      </c>
      <c r="BR40" s="30" t="str">
        <f t="shared" si="49"/>
        <v/>
      </c>
      <c r="BS40" s="30" t="str">
        <f t="shared" si="50"/>
        <v/>
      </c>
    </row>
    <row r="41" spans="1:7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28" t="str">
        <f t="shared" si="29"/>
        <v/>
      </c>
      <c r="AC41" s="10"/>
      <c r="AD41" s="10"/>
      <c r="AE41" s="10"/>
      <c r="AF41" s="10"/>
      <c r="AG41" s="10"/>
      <c r="AH41" s="10"/>
      <c r="AI41" s="10"/>
      <c r="AJ41" s="10"/>
      <c r="AK41" s="11"/>
      <c r="AL41" s="12"/>
      <c r="AM41" s="12"/>
      <c r="AN41" s="12"/>
      <c r="AO41" s="12"/>
      <c r="AP41" s="12"/>
      <c r="AQ41" s="12"/>
      <c r="AR41" s="29" t="str">
        <f t="shared" si="30"/>
        <v/>
      </c>
      <c r="AS41" s="29" t="str">
        <f t="shared" si="31"/>
        <v/>
      </c>
      <c r="AT41" s="29" t="str">
        <f t="shared" si="32"/>
        <v/>
      </c>
      <c r="AU41" s="25" t="str">
        <f t="shared" si="33"/>
        <v/>
      </c>
      <c r="AV41" s="25" t="str">
        <f t="shared" si="34"/>
        <v/>
      </c>
      <c r="AW41" s="25" t="str">
        <f t="shared" si="35"/>
        <v/>
      </c>
      <c r="AX41" s="25" t="str">
        <f t="shared" si="36"/>
        <v/>
      </c>
      <c r="AY41" s="25" t="str">
        <f t="shared" si="37"/>
        <v/>
      </c>
      <c r="AZ41" s="25" t="str">
        <f t="shared" si="38"/>
        <v/>
      </c>
      <c r="BA41" s="30" t="str">
        <f t="shared" si="10"/>
        <v/>
      </c>
      <c r="BB41" s="30" t="str">
        <f t="shared" si="11"/>
        <v/>
      </c>
      <c r="BC41" s="30" t="str">
        <f t="shared" si="12"/>
        <v/>
      </c>
      <c r="BD41" s="30" t="str">
        <f t="shared" si="13"/>
        <v/>
      </c>
      <c r="BE41" s="30" t="str">
        <f t="shared" si="14"/>
        <v/>
      </c>
      <c r="BF41" s="30" t="str">
        <f t="shared" si="15"/>
        <v/>
      </c>
      <c r="BG41" s="30" t="str">
        <f t="shared" si="16"/>
        <v/>
      </c>
      <c r="BH41" s="30" t="str">
        <f t="shared" si="39"/>
        <v/>
      </c>
      <c r="BI41" s="30" t="str">
        <f t="shared" si="40"/>
        <v/>
      </c>
      <c r="BJ41" s="30" t="str">
        <f t="shared" si="41"/>
        <v/>
      </c>
      <c r="BK41" s="30" t="str">
        <f t="shared" si="42"/>
        <v/>
      </c>
      <c r="BL41" s="30" t="str">
        <f t="shared" si="43"/>
        <v/>
      </c>
      <c r="BM41" s="30" t="str">
        <f t="shared" si="44"/>
        <v/>
      </c>
      <c r="BN41" s="30" t="str">
        <f t="shared" si="45"/>
        <v/>
      </c>
      <c r="BO41" s="30" t="str">
        <f t="shared" si="46"/>
        <v/>
      </c>
      <c r="BP41" s="30" t="str">
        <f t="shared" si="47"/>
        <v/>
      </c>
      <c r="BQ41" s="30" t="str">
        <f t="shared" si="48"/>
        <v/>
      </c>
      <c r="BR41" s="30" t="str">
        <f t="shared" si="49"/>
        <v/>
      </c>
      <c r="BS41" s="30" t="str">
        <f t="shared" si="50"/>
        <v/>
      </c>
    </row>
    <row r="42" spans="1:7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28" t="str">
        <f t="shared" si="29"/>
        <v/>
      </c>
      <c r="AC42" s="10"/>
      <c r="AD42" s="10"/>
      <c r="AE42" s="10"/>
      <c r="AF42" s="10"/>
      <c r="AG42" s="10"/>
      <c r="AH42" s="10"/>
      <c r="AI42" s="10"/>
      <c r="AJ42" s="10"/>
      <c r="AK42" s="11"/>
      <c r="AL42" s="12"/>
      <c r="AM42" s="12"/>
      <c r="AN42" s="12"/>
      <c r="AO42" s="12"/>
      <c r="AP42" s="12"/>
      <c r="AQ42" s="12"/>
      <c r="AR42" s="29" t="str">
        <f t="shared" si="30"/>
        <v/>
      </c>
      <c r="AS42" s="29" t="str">
        <f t="shared" si="31"/>
        <v/>
      </c>
      <c r="AT42" s="29" t="str">
        <f t="shared" si="32"/>
        <v/>
      </c>
      <c r="AU42" s="25" t="str">
        <f t="shared" si="33"/>
        <v/>
      </c>
      <c r="AV42" s="25" t="str">
        <f t="shared" si="34"/>
        <v/>
      </c>
      <c r="AW42" s="25" t="str">
        <f t="shared" si="35"/>
        <v/>
      </c>
      <c r="AX42" s="25" t="str">
        <f t="shared" si="36"/>
        <v/>
      </c>
      <c r="AY42" s="25" t="str">
        <f t="shared" si="37"/>
        <v/>
      </c>
      <c r="AZ42" s="25" t="str">
        <f t="shared" si="38"/>
        <v/>
      </c>
      <c r="BA42" s="30" t="str">
        <f t="shared" si="10"/>
        <v/>
      </c>
      <c r="BB42" s="30" t="str">
        <f t="shared" si="11"/>
        <v/>
      </c>
      <c r="BC42" s="30" t="str">
        <f t="shared" si="12"/>
        <v/>
      </c>
      <c r="BD42" s="30" t="str">
        <f t="shared" si="13"/>
        <v/>
      </c>
      <c r="BE42" s="30" t="str">
        <f t="shared" si="14"/>
        <v/>
      </c>
      <c r="BF42" s="30" t="str">
        <f t="shared" si="15"/>
        <v/>
      </c>
      <c r="BG42" s="30" t="str">
        <f t="shared" si="16"/>
        <v/>
      </c>
      <c r="BH42" s="30" t="str">
        <f t="shared" si="39"/>
        <v/>
      </c>
      <c r="BI42" s="30" t="str">
        <f t="shared" si="40"/>
        <v/>
      </c>
      <c r="BJ42" s="30" t="str">
        <f t="shared" si="41"/>
        <v/>
      </c>
      <c r="BK42" s="30" t="str">
        <f t="shared" si="42"/>
        <v/>
      </c>
      <c r="BL42" s="30" t="str">
        <f t="shared" si="43"/>
        <v/>
      </c>
      <c r="BM42" s="30" t="str">
        <f t="shared" si="44"/>
        <v/>
      </c>
      <c r="BN42" s="30" t="str">
        <f t="shared" si="45"/>
        <v/>
      </c>
      <c r="BO42" s="30" t="str">
        <f t="shared" si="46"/>
        <v/>
      </c>
      <c r="BP42" s="30" t="str">
        <f t="shared" si="47"/>
        <v/>
      </c>
      <c r="BQ42" s="30" t="str">
        <f t="shared" si="48"/>
        <v/>
      </c>
      <c r="BR42" s="30" t="str">
        <f t="shared" si="49"/>
        <v/>
      </c>
      <c r="BS42" s="30" t="str">
        <f t="shared" si="50"/>
        <v/>
      </c>
    </row>
    <row r="43" spans="1:7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28" t="str">
        <f t="shared" si="29"/>
        <v/>
      </c>
      <c r="AC43" s="10"/>
      <c r="AD43" s="10"/>
      <c r="AE43" s="10"/>
      <c r="AF43" s="10"/>
      <c r="AG43" s="10"/>
      <c r="AH43" s="10"/>
      <c r="AI43" s="10"/>
      <c r="AJ43" s="10"/>
      <c r="AK43" s="11"/>
      <c r="AL43" s="12"/>
      <c r="AM43" s="12"/>
      <c r="AN43" s="12"/>
      <c r="AO43" s="12"/>
      <c r="AP43" s="12"/>
      <c r="AQ43" s="12"/>
      <c r="AR43" s="29" t="str">
        <f t="shared" si="30"/>
        <v/>
      </c>
      <c r="AS43" s="29" t="str">
        <f t="shared" si="31"/>
        <v/>
      </c>
      <c r="AT43" s="29" t="str">
        <f t="shared" si="32"/>
        <v/>
      </c>
      <c r="AU43" s="25" t="str">
        <f t="shared" si="33"/>
        <v/>
      </c>
      <c r="AV43" s="25" t="str">
        <f t="shared" si="34"/>
        <v/>
      </c>
      <c r="AW43" s="25" t="str">
        <f t="shared" si="35"/>
        <v/>
      </c>
      <c r="AX43" s="25" t="str">
        <f t="shared" si="36"/>
        <v/>
      </c>
      <c r="AY43" s="25" t="str">
        <f t="shared" si="37"/>
        <v/>
      </c>
      <c r="AZ43" s="25" t="str">
        <f t="shared" si="38"/>
        <v/>
      </c>
      <c r="BA43" s="30" t="str">
        <f t="shared" si="10"/>
        <v/>
      </c>
      <c r="BB43" s="30" t="str">
        <f t="shared" si="11"/>
        <v/>
      </c>
      <c r="BC43" s="30" t="str">
        <f t="shared" si="12"/>
        <v/>
      </c>
      <c r="BD43" s="30" t="str">
        <f t="shared" si="13"/>
        <v/>
      </c>
      <c r="BE43" s="30" t="str">
        <f t="shared" si="14"/>
        <v/>
      </c>
      <c r="BF43" s="30" t="str">
        <f t="shared" si="15"/>
        <v/>
      </c>
      <c r="BG43" s="30" t="str">
        <f t="shared" si="16"/>
        <v/>
      </c>
      <c r="BH43" s="30" t="str">
        <f t="shared" si="39"/>
        <v/>
      </c>
      <c r="BI43" s="30" t="str">
        <f t="shared" si="40"/>
        <v/>
      </c>
      <c r="BJ43" s="30" t="str">
        <f t="shared" si="41"/>
        <v/>
      </c>
      <c r="BK43" s="30" t="str">
        <f t="shared" si="42"/>
        <v/>
      </c>
      <c r="BL43" s="30" t="str">
        <f t="shared" si="43"/>
        <v/>
      </c>
      <c r="BM43" s="30" t="str">
        <f t="shared" si="44"/>
        <v/>
      </c>
      <c r="BN43" s="30" t="str">
        <f t="shared" si="45"/>
        <v/>
      </c>
      <c r="BO43" s="30" t="str">
        <f t="shared" si="46"/>
        <v/>
      </c>
      <c r="BP43" s="30" t="str">
        <f t="shared" si="47"/>
        <v/>
      </c>
      <c r="BQ43" s="30" t="str">
        <f t="shared" si="48"/>
        <v/>
      </c>
      <c r="BR43" s="30" t="str">
        <f t="shared" si="49"/>
        <v/>
      </c>
      <c r="BS43" s="30" t="str">
        <f t="shared" si="50"/>
        <v/>
      </c>
    </row>
    <row r="44" spans="1:7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28" t="str">
        <f t="shared" si="29"/>
        <v/>
      </c>
      <c r="AC44" s="10"/>
      <c r="AD44" s="10"/>
      <c r="AE44" s="10"/>
      <c r="AF44" s="10"/>
      <c r="AG44" s="10"/>
      <c r="AH44" s="10"/>
      <c r="AI44" s="10"/>
      <c r="AJ44" s="10"/>
      <c r="AK44" s="11"/>
      <c r="AL44" s="12"/>
      <c r="AM44" s="12"/>
      <c r="AN44" s="12"/>
      <c r="AO44" s="12"/>
      <c r="AP44" s="12"/>
      <c r="AQ44" s="12"/>
      <c r="AR44" s="29" t="str">
        <f t="shared" si="30"/>
        <v/>
      </c>
      <c r="AS44" s="29" t="str">
        <f t="shared" si="31"/>
        <v/>
      </c>
      <c r="AT44" s="29" t="str">
        <f t="shared" si="32"/>
        <v/>
      </c>
      <c r="AU44" s="25" t="str">
        <f t="shared" si="33"/>
        <v/>
      </c>
      <c r="AV44" s="25" t="str">
        <f t="shared" si="34"/>
        <v/>
      </c>
      <c r="AW44" s="25" t="str">
        <f t="shared" si="35"/>
        <v/>
      </c>
      <c r="AX44" s="25" t="str">
        <f t="shared" si="36"/>
        <v/>
      </c>
      <c r="AY44" s="25" t="str">
        <f t="shared" si="37"/>
        <v/>
      </c>
      <c r="AZ44" s="25" t="str">
        <f t="shared" si="38"/>
        <v/>
      </c>
      <c r="BA44" s="30" t="str">
        <f t="shared" si="10"/>
        <v/>
      </c>
      <c r="BB44" s="30" t="str">
        <f t="shared" si="11"/>
        <v/>
      </c>
      <c r="BC44" s="30" t="str">
        <f t="shared" si="12"/>
        <v/>
      </c>
      <c r="BD44" s="30" t="str">
        <f t="shared" si="13"/>
        <v/>
      </c>
      <c r="BE44" s="30" t="str">
        <f t="shared" si="14"/>
        <v/>
      </c>
      <c r="BF44" s="30" t="str">
        <f t="shared" si="15"/>
        <v/>
      </c>
      <c r="BG44" s="30" t="str">
        <f t="shared" si="16"/>
        <v/>
      </c>
      <c r="BH44" s="30" t="str">
        <f t="shared" si="39"/>
        <v/>
      </c>
      <c r="BI44" s="30" t="str">
        <f t="shared" si="40"/>
        <v/>
      </c>
      <c r="BJ44" s="30" t="str">
        <f t="shared" si="41"/>
        <v/>
      </c>
      <c r="BK44" s="30" t="str">
        <f t="shared" si="42"/>
        <v/>
      </c>
      <c r="BL44" s="30" t="str">
        <f t="shared" si="43"/>
        <v/>
      </c>
      <c r="BM44" s="30" t="str">
        <f t="shared" si="44"/>
        <v/>
      </c>
      <c r="BN44" s="30" t="str">
        <f t="shared" si="45"/>
        <v/>
      </c>
      <c r="BO44" s="30" t="str">
        <f t="shared" si="46"/>
        <v/>
      </c>
      <c r="BP44" s="30" t="str">
        <f t="shared" si="47"/>
        <v/>
      </c>
      <c r="BQ44" s="30" t="str">
        <f t="shared" si="48"/>
        <v/>
      </c>
      <c r="BR44" s="30" t="str">
        <f t="shared" si="49"/>
        <v/>
      </c>
      <c r="BS44" s="30" t="str">
        <f t="shared" si="50"/>
        <v/>
      </c>
    </row>
    <row r="45" spans="1:7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28" t="str">
        <f t="shared" si="29"/>
        <v/>
      </c>
      <c r="AC45" s="10"/>
      <c r="AD45" s="10"/>
      <c r="AE45" s="10"/>
      <c r="AF45" s="10"/>
      <c r="AG45" s="10"/>
      <c r="AH45" s="10"/>
      <c r="AI45" s="10"/>
      <c r="AJ45" s="10"/>
      <c r="AK45" s="11"/>
      <c r="AL45" s="12"/>
      <c r="AM45" s="12"/>
      <c r="AN45" s="12"/>
      <c r="AO45" s="12"/>
      <c r="AP45" s="12"/>
      <c r="AQ45" s="12"/>
      <c r="AR45" s="29" t="str">
        <f t="shared" si="30"/>
        <v/>
      </c>
      <c r="AS45" s="29" t="str">
        <f t="shared" si="31"/>
        <v/>
      </c>
      <c r="AT45" s="29" t="str">
        <f t="shared" si="32"/>
        <v/>
      </c>
      <c r="AU45" s="25" t="str">
        <f t="shared" si="33"/>
        <v/>
      </c>
      <c r="AV45" s="25" t="str">
        <f t="shared" si="34"/>
        <v/>
      </c>
      <c r="AW45" s="25" t="str">
        <f t="shared" si="35"/>
        <v/>
      </c>
      <c r="AX45" s="25" t="str">
        <f t="shared" si="36"/>
        <v/>
      </c>
      <c r="AY45" s="25" t="str">
        <f t="shared" si="37"/>
        <v/>
      </c>
      <c r="AZ45" s="25" t="str">
        <f t="shared" si="38"/>
        <v/>
      </c>
      <c r="BA45" s="30" t="str">
        <f t="shared" si="10"/>
        <v/>
      </c>
      <c r="BB45" s="30" t="str">
        <f t="shared" si="11"/>
        <v/>
      </c>
      <c r="BC45" s="30" t="str">
        <f t="shared" si="12"/>
        <v/>
      </c>
      <c r="BD45" s="30" t="str">
        <f t="shared" si="13"/>
        <v/>
      </c>
      <c r="BE45" s="30" t="str">
        <f t="shared" si="14"/>
        <v/>
      </c>
      <c r="BF45" s="30" t="str">
        <f t="shared" si="15"/>
        <v/>
      </c>
      <c r="BG45" s="30" t="str">
        <f t="shared" si="16"/>
        <v/>
      </c>
      <c r="BH45" s="30" t="str">
        <f t="shared" si="39"/>
        <v/>
      </c>
      <c r="BI45" s="30" t="str">
        <f t="shared" si="40"/>
        <v/>
      </c>
      <c r="BJ45" s="30" t="str">
        <f t="shared" si="41"/>
        <v/>
      </c>
      <c r="BK45" s="30" t="str">
        <f t="shared" si="42"/>
        <v/>
      </c>
      <c r="BL45" s="30" t="str">
        <f t="shared" si="43"/>
        <v/>
      </c>
      <c r="BM45" s="30" t="str">
        <f t="shared" si="44"/>
        <v/>
      </c>
      <c r="BN45" s="30" t="str">
        <f t="shared" si="45"/>
        <v/>
      </c>
      <c r="BO45" s="30" t="str">
        <f t="shared" si="46"/>
        <v/>
      </c>
      <c r="BP45" s="30" t="str">
        <f t="shared" si="47"/>
        <v/>
      </c>
      <c r="BQ45" s="30" t="str">
        <f t="shared" si="48"/>
        <v/>
      </c>
      <c r="BR45" s="30" t="str">
        <f t="shared" si="49"/>
        <v/>
      </c>
      <c r="BS45" s="30" t="str">
        <f t="shared" si="50"/>
        <v/>
      </c>
    </row>
    <row r="46" spans="1:7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28" t="str">
        <f t="shared" si="29"/>
        <v/>
      </c>
      <c r="AC46" s="10"/>
      <c r="AD46" s="10"/>
      <c r="AE46" s="10"/>
      <c r="AF46" s="10"/>
      <c r="AG46" s="10"/>
      <c r="AH46" s="10"/>
      <c r="AI46" s="10"/>
      <c r="AJ46" s="10"/>
      <c r="AK46" s="11"/>
      <c r="AL46" s="12"/>
      <c r="AM46" s="12"/>
      <c r="AN46" s="12"/>
      <c r="AO46" s="12"/>
      <c r="AP46" s="12"/>
      <c r="AQ46" s="12"/>
      <c r="AR46" s="29" t="str">
        <f t="shared" si="30"/>
        <v/>
      </c>
      <c r="AS46" s="29" t="str">
        <f t="shared" si="31"/>
        <v/>
      </c>
      <c r="AT46" s="29" t="str">
        <f t="shared" si="32"/>
        <v/>
      </c>
      <c r="AU46" s="25" t="str">
        <f t="shared" si="33"/>
        <v/>
      </c>
      <c r="AV46" s="25" t="str">
        <f t="shared" si="34"/>
        <v/>
      </c>
      <c r="AW46" s="25" t="str">
        <f t="shared" si="35"/>
        <v/>
      </c>
      <c r="AX46" s="25" t="str">
        <f t="shared" si="36"/>
        <v/>
      </c>
      <c r="AY46" s="25" t="str">
        <f t="shared" si="37"/>
        <v/>
      </c>
      <c r="AZ46" s="25" t="str">
        <f t="shared" si="38"/>
        <v/>
      </c>
      <c r="BA46" s="30" t="str">
        <f t="shared" si="10"/>
        <v/>
      </c>
      <c r="BB46" s="30" t="str">
        <f t="shared" si="11"/>
        <v/>
      </c>
      <c r="BC46" s="30" t="str">
        <f t="shared" si="12"/>
        <v/>
      </c>
      <c r="BD46" s="30" t="str">
        <f t="shared" si="13"/>
        <v/>
      </c>
      <c r="BE46" s="30" t="str">
        <f t="shared" si="14"/>
        <v/>
      </c>
      <c r="BF46" s="30" t="str">
        <f t="shared" si="15"/>
        <v/>
      </c>
      <c r="BG46" s="30" t="str">
        <f t="shared" si="16"/>
        <v/>
      </c>
      <c r="BH46" s="30" t="str">
        <f t="shared" si="39"/>
        <v/>
      </c>
      <c r="BI46" s="30" t="str">
        <f t="shared" si="40"/>
        <v/>
      </c>
      <c r="BJ46" s="30" t="str">
        <f t="shared" si="41"/>
        <v/>
      </c>
      <c r="BK46" s="30" t="str">
        <f t="shared" si="42"/>
        <v/>
      </c>
      <c r="BL46" s="30" t="str">
        <f t="shared" si="43"/>
        <v/>
      </c>
      <c r="BM46" s="30" t="str">
        <f t="shared" si="44"/>
        <v/>
      </c>
      <c r="BN46" s="30" t="str">
        <f t="shared" si="45"/>
        <v/>
      </c>
      <c r="BO46" s="30" t="str">
        <f t="shared" si="46"/>
        <v/>
      </c>
      <c r="BP46" s="30" t="str">
        <f t="shared" si="47"/>
        <v/>
      </c>
      <c r="BQ46" s="30" t="str">
        <f t="shared" si="48"/>
        <v/>
      </c>
      <c r="BR46" s="30" t="str">
        <f t="shared" si="49"/>
        <v/>
      </c>
      <c r="BS46" s="30" t="str">
        <f t="shared" si="50"/>
        <v/>
      </c>
    </row>
    <row r="47" spans="1:7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28" t="str">
        <f t="shared" si="29"/>
        <v/>
      </c>
      <c r="AC47" s="10"/>
      <c r="AD47" s="10"/>
      <c r="AE47" s="10"/>
      <c r="AF47" s="10"/>
      <c r="AG47" s="10"/>
      <c r="AH47" s="10"/>
      <c r="AI47" s="10"/>
      <c r="AJ47" s="10"/>
      <c r="AK47" s="11"/>
      <c r="AL47" s="12"/>
      <c r="AM47" s="12"/>
      <c r="AN47" s="12"/>
      <c r="AO47" s="12"/>
      <c r="AP47" s="12"/>
      <c r="AQ47" s="12"/>
      <c r="AR47" s="29" t="str">
        <f t="shared" si="30"/>
        <v/>
      </c>
      <c r="AS47" s="29" t="str">
        <f t="shared" si="31"/>
        <v/>
      </c>
      <c r="AT47" s="29" t="str">
        <f t="shared" si="32"/>
        <v/>
      </c>
      <c r="AU47" s="25" t="str">
        <f t="shared" si="33"/>
        <v/>
      </c>
      <c r="AV47" s="25" t="str">
        <f t="shared" si="34"/>
        <v/>
      </c>
      <c r="AW47" s="25" t="str">
        <f t="shared" si="35"/>
        <v/>
      </c>
      <c r="AX47" s="25" t="str">
        <f t="shared" si="36"/>
        <v/>
      </c>
      <c r="AY47" s="25" t="str">
        <f t="shared" si="37"/>
        <v/>
      </c>
      <c r="AZ47" s="25" t="str">
        <f t="shared" si="38"/>
        <v/>
      </c>
      <c r="BA47" s="30" t="str">
        <f t="shared" si="10"/>
        <v/>
      </c>
      <c r="BB47" s="30" t="str">
        <f t="shared" si="11"/>
        <v/>
      </c>
      <c r="BC47" s="30" t="str">
        <f t="shared" si="12"/>
        <v/>
      </c>
      <c r="BD47" s="30" t="str">
        <f t="shared" si="13"/>
        <v/>
      </c>
      <c r="BE47" s="30" t="str">
        <f t="shared" si="14"/>
        <v/>
      </c>
      <c r="BF47" s="30" t="str">
        <f t="shared" si="15"/>
        <v/>
      </c>
      <c r="BG47" s="30" t="str">
        <f t="shared" si="16"/>
        <v/>
      </c>
      <c r="BH47" s="30" t="str">
        <f t="shared" si="39"/>
        <v/>
      </c>
      <c r="BI47" s="30" t="str">
        <f t="shared" si="40"/>
        <v/>
      </c>
      <c r="BJ47" s="30" t="str">
        <f t="shared" si="41"/>
        <v/>
      </c>
      <c r="BK47" s="30" t="str">
        <f t="shared" si="42"/>
        <v/>
      </c>
      <c r="BL47" s="30" t="str">
        <f t="shared" si="43"/>
        <v/>
      </c>
      <c r="BM47" s="30" t="str">
        <f t="shared" si="44"/>
        <v/>
      </c>
      <c r="BN47" s="30" t="str">
        <f t="shared" si="45"/>
        <v/>
      </c>
      <c r="BO47" s="30" t="str">
        <f t="shared" si="46"/>
        <v/>
      </c>
      <c r="BP47" s="30" t="str">
        <f t="shared" si="47"/>
        <v/>
      </c>
      <c r="BQ47" s="30" t="str">
        <f t="shared" si="48"/>
        <v/>
      </c>
      <c r="BR47" s="30" t="str">
        <f t="shared" si="49"/>
        <v/>
      </c>
      <c r="BS47" s="30" t="str">
        <f t="shared" si="50"/>
        <v/>
      </c>
    </row>
    <row r="48" spans="1:7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28" t="str">
        <f t="shared" si="29"/>
        <v/>
      </c>
      <c r="AC48" s="10"/>
      <c r="AD48" s="10"/>
      <c r="AE48" s="10"/>
      <c r="AF48" s="10"/>
      <c r="AG48" s="10"/>
      <c r="AH48" s="10"/>
      <c r="AI48" s="10"/>
      <c r="AJ48" s="10"/>
      <c r="AK48" s="11"/>
      <c r="AL48" s="12"/>
      <c r="AM48" s="12"/>
      <c r="AN48" s="12"/>
      <c r="AO48" s="12"/>
      <c r="AP48" s="12"/>
      <c r="AQ48" s="12"/>
      <c r="AR48" s="29" t="str">
        <f t="shared" si="30"/>
        <v/>
      </c>
      <c r="AS48" s="29" t="str">
        <f t="shared" si="31"/>
        <v/>
      </c>
      <c r="AT48" s="29" t="str">
        <f t="shared" si="32"/>
        <v/>
      </c>
      <c r="AU48" s="25" t="str">
        <f t="shared" si="33"/>
        <v/>
      </c>
      <c r="AV48" s="25" t="str">
        <f t="shared" si="34"/>
        <v/>
      </c>
      <c r="AW48" s="25" t="str">
        <f t="shared" si="35"/>
        <v/>
      </c>
      <c r="AX48" s="25" t="str">
        <f t="shared" si="36"/>
        <v/>
      </c>
      <c r="AY48" s="25" t="str">
        <f t="shared" si="37"/>
        <v/>
      </c>
      <c r="AZ48" s="25" t="str">
        <f t="shared" si="38"/>
        <v/>
      </c>
      <c r="BA48" s="30" t="str">
        <f t="shared" si="10"/>
        <v/>
      </c>
      <c r="BB48" s="30" t="str">
        <f t="shared" si="11"/>
        <v/>
      </c>
      <c r="BC48" s="30" t="str">
        <f t="shared" si="12"/>
        <v/>
      </c>
      <c r="BD48" s="30" t="str">
        <f t="shared" si="13"/>
        <v/>
      </c>
      <c r="BE48" s="30" t="str">
        <f t="shared" si="14"/>
        <v/>
      </c>
      <c r="BF48" s="30" t="str">
        <f t="shared" si="15"/>
        <v/>
      </c>
      <c r="BG48" s="30" t="str">
        <f t="shared" si="16"/>
        <v/>
      </c>
      <c r="BH48" s="30" t="str">
        <f t="shared" si="39"/>
        <v/>
      </c>
      <c r="BI48" s="30" t="str">
        <f t="shared" si="40"/>
        <v/>
      </c>
      <c r="BJ48" s="30" t="str">
        <f t="shared" si="41"/>
        <v/>
      </c>
      <c r="BK48" s="30" t="str">
        <f t="shared" si="42"/>
        <v/>
      </c>
      <c r="BL48" s="30" t="str">
        <f t="shared" si="43"/>
        <v/>
      </c>
      <c r="BM48" s="30" t="str">
        <f t="shared" si="44"/>
        <v/>
      </c>
      <c r="BN48" s="30" t="str">
        <f t="shared" si="45"/>
        <v/>
      </c>
      <c r="BO48" s="30" t="str">
        <f t="shared" si="46"/>
        <v/>
      </c>
      <c r="BP48" s="30" t="str">
        <f t="shared" si="47"/>
        <v/>
      </c>
      <c r="BQ48" s="30" t="str">
        <f t="shared" si="48"/>
        <v/>
      </c>
      <c r="BR48" s="30" t="str">
        <f t="shared" si="49"/>
        <v/>
      </c>
      <c r="BS48" s="30" t="str">
        <f t="shared" si="50"/>
        <v/>
      </c>
    </row>
    <row r="49" spans="1:7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28" t="str">
        <f t="shared" si="29"/>
        <v/>
      </c>
      <c r="AC49" s="10"/>
      <c r="AD49" s="10"/>
      <c r="AE49" s="10"/>
      <c r="AF49" s="10"/>
      <c r="AG49" s="10"/>
      <c r="AH49" s="10"/>
      <c r="AI49" s="10"/>
      <c r="AJ49" s="10"/>
      <c r="AK49" s="11"/>
      <c r="AL49" s="12"/>
      <c r="AM49" s="12"/>
      <c r="AN49" s="12"/>
      <c r="AO49" s="12"/>
      <c r="AP49" s="12"/>
      <c r="AQ49" s="12"/>
      <c r="AR49" s="29" t="str">
        <f t="shared" si="30"/>
        <v/>
      </c>
      <c r="AS49" s="29" t="str">
        <f t="shared" si="31"/>
        <v/>
      </c>
      <c r="AT49" s="29" t="str">
        <f t="shared" si="32"/>
        <v/>
      </c>
      <c r="AU49" s="25" t="str">
        <f t="shared" si="33"/>
        <v/>
      </c>
      <c r="AV49" s="25" t="str">
        <f t="shared" si="34"/>
        <v/>
      </c>
      <c r="AW49" s="25" t="str">
        <f t="shared" si="35"/>
        <v/>
      </c>
      <c r="AX49" s="25" t="str">
        <f t="shared" si="36"/>
        <v/>
      </c>
      <c r="AY49" s="25" t="str">
        <f t="shared" si="37"/>
        <v/>
      </c>
      <c r="AZ49" s="25" t="str">
        <f t="shared" si="38"/>
        <v/>
      </c>
      <c r="BA49" s="30" t="str">
        <f t="shared" si="10"/>
        <v/>
      </c>
      <c r="BB49" s="30" t="str">
        <f t="shared" si="11"/>
        <v/>
      </c>
      <c r="BC49" s="30" t="str">
        <f t="shared" si="12"/>
        <v/>
      </c>
      <c r="BD49" s="30" t="str">
        <f t="shared" si="13"/>
        <v/>
      </c>
      <c r="BE49" s="30" t="str">
        <f t="shared" si="14"/>
        <v/>
      </c>
      <c r="BF49" s="30" t="str">
        <f t="shared" si="15"/>
        <v/>
      </c>
      <c r="BG49" s="30" t="str">
        <f t="shared" si="16"/>
        <v/>
      </c>
      <c r="BH49" s="30" t="str">
        <f t="shared" si="39"/>
        <v/>
      </c>
      <c r="BI49" s="30" t="str">
        <f t="shared" si="40"/>
        <v/>
      </c>
      <c r="BJ49" s="30" t="str">
        <f t="shared" si="41"/>
        <v/>
      </c>
      <c r="BK49" s="30" t="str">
        <f t="shared" si="42"/>
        <v/>
      </c>
      <c r="BL49" s="30" t="str">
        <f t="shared" si="43"/>
        <v/>
      </c>
      <c r="BM49" s="30" t="str">
        <f t="shared" si="44"/>
        <v/>
      </c>
      <c r="BN49" s="30" t="str">
        <f t="shared" si="45"/>
        <v/>
      </c>
      <c r="BO49" s="30" t="str">
        <f t="shared" si="46"/>
        <v/>
      </c>
      <c r="BP49" s="30" t="str">
        <f t="shared" si="47"/>
        <v/>
      </c>
      <c r="BQ49" s="30" t="str">
        <f t="shared" si="48"/>
        <v/>
      </c>
      <c r="BR49" s="30" t="str">
        <f t="shared" si="49"/>
        <v/>
      </c>
      <c r="BS49" s="30" t="str">
        <f t="shared" si="50"/>
        <v/>
      </c>
    </row>
    <row r="50" spans="1:7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28" t="str">
        <f t="shared" si="29"/>
        <v/>
      </c>
      <c r="AC50" s="10"/>
      <c r="AD50" s="10"/>
      <c r="AE50" s="10"/>
      <c r="AF50" s="10"/>
      <c r="AG50" s="10"/>
      <c r="AH50" s="10"/>
      <c r="AI50" s="10"/>
      <c r="AJ50" s="10"/>
      <c r="AK50" s="11"/>
      <c r="AL50" s="12"/>
      <c r="AM50" s="12"/>
      <c r="AN50" s="12"/>
      <c r="AO50" s="12"/>
      <c r="AP50" s="12"/>
      <c r="AQ50" s="12"/>
      <c r="AR50" s="29" t="str">
        <f t="shared" si="30"/>
        <v/>
      </c>
      <c r="AS50" s="29" t="str">
        <f t="shared" si="31"/>
        <v/>
      </c>
      <c r="AT50" s="29" t="str">
        <f t="shared" si="32"/>
        <v/>
      </c>
      <c r="AU50" s="25" t="str">
        <f t="shared" si="33"/>
        <v/>
      </c>
      <c r="AV50" s="25" t="str">
        <f t="shared" si="34"/>
        <v/>
      </c>
      <c r="AW50" s="25" t="str">
        <f t="shared" si="35"/>
        <v/>
      </c>
      <c r="AX50" s="25" t="str">
        <f t="shared" si="36"/>
        <v/>
      </c>
      <c r="AY50" s="25" t="str">
        <f t="shared" si="37"/>
        <v/>
      </c>
      <c r="AZ50" s="25" t="str">
        <f t="shared" si="38"/>
        <v/>
      </c>
      <c r="BA50" s="30" t="str">
        <f t="shared" si="10"/>
        <v/>
      </c>
      <c r="BB50" s="30" t="str">
        <f t="shared" si="11"/>
        <v/>
      </c>
      <c r="BC50" s="30" t="str">
        <f t="shared" si="12"/>
        <v/>
      </c>
      <c r="BD50" s="30" t="str">
        <f t="shared" si="13"/>
        <v/>
      </c>
      <c r="BE50" s="30" t="str">
        <f t="shared" si="14"/>
        <v/>
      </c>
      <c r="BF50" s="30" t="str">
        <f t="shared" si="15"/>
        <v/>
      </c>
      <c r="BG50" s="30" t="str">
        <f t="shared" si="16"/>
        <v/>
      </c>
      <c r="BH50" s="30" t="str">
        <f t="shared" si="39"/>
        <v/>
      </c>
      <c r="BI50" s="30" t="str">
        <f t="shared" si="40"/>
        <v/>
      </c>
      <c r="BJ50" s="30" t="str">
        <f t="shared" si="41"/>
        <v/>
      </c>
      <c r="BK50" s="30" t="str">
        <f t="shared" si="42"/>
        <v/>
      </c>
      <c r="BL50" s="30" t="str">
        <f t="shared" si="43"/>
        <v/>
      </c>
      <c r="BM50" s="30" t="str">
        <f t="shared" si="44"/>
        <v/>
      </c>
      <c r="BN50" s="30" t="str">
        <f t="shared" si="45"/>
        <v/>
      </c>
      <c r="BO50" s="30" t="str">
        <f t="shared" si="46"/>
        <v/>
      </c>
      <c r="BP50" s="30" t="str">
        <f t="shared" si="47"/>
        <v/>
      </c>
      <c r="BQ50" s="30" t="str">
        <f t="shared" si="48"/>
        <v/>
      </c>
      <c r="BR50" s="30" t="str">
        <f t="shared" si="49"/>
        <v/>
      </c>
      <c r="BS50" s="30" t="str">
        <f t="shared" si="50"/>
        <v/>
      </c>
    </row>
    <row r="51" spans="1:7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28" t="str">
        <f t="shared" si="29"/>
        <v/>
      </c>
      <c r="AC51" s="10"/>
      <c r="AD51" s="10"/>
      <c r="AE51" s="10"/>
      <c r="AF51" s="10"/>
      <c r="AG51" s="10"/>
      <c r="AH51" s="10"/>
      <c r="AI51" s="10"/>
      <c r="AJ51" s="10"/>
      <c r="AK51" s="11"/>
      <c r="AL51" s="12"/>
      <c r="AM51" s="12"/>
      <c r="AN51" s="12"/>
      <c r="AO51" s="12"/>
      <c r="AP51" s="12"/>
      <c r="AQ51" s="12"/>
      <c r="AR51" s="29" t="str">
        <f t="shared" si="30"/>
        <v/>
      </c>
      <c r="AS51" s="29" t="str">
        <f t="shared" si="31"/>
        <v/>
      </c>
      <c r="AT51" s="29" t="str">
        <f t="shared" si="32"/>
        <v/>
      </c>
      <c r="AU51" s="25" t="str">
        <f t="shared" si="33"/>
        <v/>
      </c>
      <c r="AV51" s="25" t="str">
        <f t="shared" si="34"/>
        <v/>
      </c>
      <c r="AW51" s="25" t="str">
        <f t="shared" si="35"/>
        <v/>
      </c>
      <c r="AX51" s="25" t="str">
        <f t="shared" si="36"/>
        <v/>
      </c>
      <c r="AY51" s="25" t="str">
        <f t="shared" si="37"/>
        <v/>
      </c>
      <c r="AZ51" s="25" t="str">
        <f t="shared" si="38"/>
        <v/>
      </c>
      <c r="BA51" s="30" t="str">
        <f t="shared" si="10"/>
        <v/>
      </c>
      <c r="BB51" s="30" t="str">
        <f t="shared" si="11"/>
        <v/>
      </c>
      <c r="BC51" s="30" t="str">
        <f t="shared" si="12"/>
        <v/>
      </c>
      <c r="BD51" s="30" t="str">
        <f t="shared" si="13"/>
        <v/>
      </c>
      <c r="BE51" s="30" t="str">
        <f t="shared" si="14"/>
        <v/>
      </c>
      <c r="BF51" s="30" t="str">
        <f t="shared" si="15"/>
        <v/>
      </c>
      <c r="BG51" s="30" t="str">
        <f t="shared" si="16"/>
        <v/>
      </c>
      <c r="BH51" s="30" t="str">
        <f t="shared" si="39"/>
        <v/>
      </c>
      <c r="BI51" s="30" t="str">
        <f t="shared" si="40"/>
        <v/>
      </c>
      <c r="BJ51" s="30" t="str">
        <f t="shared" si="41"/>
        <v/>
      </c>
      <c r="BK51" s="30" t="str">
        <f t="shared" si="42"/>
        <v/>
      </c>
      <c r="BL51" s="30" t="str">
        <f t="shared" si="43"/>
        <v/>
      </c>
      <c r="BM51" s="30" t="str">
        <f t="shared" si="44"/>
        <v/>
      </c>
      <c r="BN51" s="30" t="str">
        <f t="shared" si="45"/>
        <v/>
      </c>
      <c r="BO51" s="30" t="str">
        <f t="shared" si="46"/>
        <v/>
      </c>
      <c r="BP51" s="30" t="str">
        <f t="shared" si="47"/>
        <v/>
      </c>
      <c r="BQ51" s="30" t="str">
        <f t="shared" si="48"/>
        <v/>
      </c>
      <c r="BR51" s="30" t="str">
        <f t="shared" si="49"/>
        <v/>
      </c>
      <c r="BS51" s="30" t="str">
        <f t="shared" si="50"/>
        <v/>
      </c>
    </row>
    <row r="52" spans="1:7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28" t="str">
        <f t="shared" si="29"/>
        <v/>
      </c>
      <c r="AC52" s="10"/>
      <c r="AD52" s="10"/>
      <c r="AE52" s="10"/>
      <c r="AF52" s="10"/>
      <c r="AG52" s="10"/>
      <c r="AH52" s="10"/>
      <c r="AI52" s="10"/>
      <c r="AJ52" s="10"/>
      <c r="AK52" s="11"/>
      <c r="AL52" s="12"/>
      <c r="AM52" s="12"/>
      <c r="AN52" s="12"/>
      <c r="AO52" s="12"/>
      <c r="AP52" s="12"/>
      <c r="AQ52" s="12"/>
      <c r="AR52" s="29" t="str">
        <f t="shared" si="30"/>
        <v/>
      </c>
      <c r="AS52" s="29" t="str">
        <f t="shared" si="31"/>
        <v/>
      </c>
      <c r="AT52" s="29" t="str">
        <f t="shared" si="32"/>
        <v/>
      </c>
      <c r="AU52" s="25" t="str">
        <f t="shared" si="33"/>
        <v/>
      </c>
      <c r="AV52" s="25" t="str">
        <f t="shared" si="34"/>
        <v/>
      </c>
      <c r="AW52" s="25" t="str">
        <f t="shared" si="35"/>
        <v/>
      </c>
      <c r="AX52" s="25" t="str">
        <f t="shared" si="36"/>
        <v/>
      </c>
      <c r="AY52" s="25" t="str">
        <f t="shared" si="37"/>
        <v/>
      </c>
      <c r="AZ52" s="25" t="str">
        <f t="shared" si="38"/>
        <v/>
      </c>
      <c r="BA52" s="30" t="str">
        <f t="shared" si="10"/>
        <v/>
      </c>
      <c r="BB52" s="30" t="str">
        <f t="shared" si="11"/>
        <v/>
      </c>
      <c r="BC52" s="30" t="str">
        <f t="shared" si="12"/>
        <v/>
      </c>
      <c r="BD52" s="30" t="str">
        <f t="shared" si="13"/>
        <v/>
      </c>
      <c r="BE52" s="30" t="str">
        <f t="shared" si="14"/>
        <v/>
      </c>
      <c r="BF52" s="30" t="str">
        <f t="shared" si="15"/>
        <v/>
      </c>
      <c r="BG52" s="30" t="str">
        <f t="shared" si="16"/>
        <v/>
      </c>
      <c r="BH52" s="30" t="str">
        <f t="shared" si="39"/>
        <v/>
      </c>
      <c r="BI52" s="30" t="str">
        <f t="shared" si="40"/>
        <v/>
      </c>
      <c r="BJ52" s="30" t="str">
        <f t="shared" si="41"/>
        <v/>
      </c>
      <c r="BK52" s="30" t="str">
        <f t="shared" si="42"/>
        <v/>
      </c>
      <c r="BL52" s="30" t="str">
        <f t="shared" si="43"/>
        <v/>
      </c>
      <c r="BM52" s="30" t="str">
        <f t="shared" si="44"/>
        <v/>
      </c>
      <c r="BN52" s="30" t="str">
        <f t="shared" si="45"/>
        <v/>
      </c>
      <c r="BO52" s="30" t="str">
        <f t="shared" si="46"/>
        <v/>
      </c>
      <c r="BP52" s="30" t="str">
        <f t="shared" si="47"/>
        <v/>
      </c>
      <c r="BQ52" s="30" t="str">
        <f t="shared" si="48"/>
        <v/>
      </c>
      <c r="BR52" s="30" t="str">
        <f t="shared" si="49"/>
        <v/>
      </c>
      <c r="BS52" s="30" t="str">
        <f t="shared" si="50"/>
        <v/>
      </c>
    </row>
    <row r="53" spans="1:7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28" t="str">
        <f t="shared" si="29"/>
        <v/>
      </c>
      <c r="AC53" s="10"/>
      <c r="AD53" s="10"/>
      <c r="AE53" s="10"/>
      <c r="AF53" s="10"/>
      <c r="AG53" s="10"/>
      <c r="AH53" s="10"/>
      <c r="AI53" s="10"/>
      <c r="AJ53" s="10"/>
      <c r="AK53" s="11"/>
      <c r="AL53" s="12"/>
      <c r="AM53" s="12"/>
      <c r="AN53" s="12"/>
      <c r="AO53" s="12"/>
      <c r="AP53" s="12"/>
      <c r="AQ53" s="12"/>
      <c r="AR53" s="29" t="str">
        <f t="shared" si="30"/>
        <v/>
      </c>
      <c r="AS53" s="29" t="str">
        <f t="shared" si="31"/>
        <v/>
      </c>
      <c r="AT53" s="29" t="str">
        <f t="shared" si="32"/>
        <v/>
      </c>
      <c r="AU53" s="25" t="str">
        <f t="shared" si="33"/>
        <v/>
      </c>
      <c r="AV53" s="25" t="str">
        <f t="shared" si="34"/>
        <v/>
      </c>
      <c r="AW53" s="25" t="str">
        <f t="shared" si="35"/>
        <v/>
      </c>
      <c r="AX53" s="25" t="str">
        <f t="shared" si="36"/>
        <v/>
      </c>
      <c r="AY53" s="25" t="str">
        <f t="shared" si="37"/>
        <v/>
      </c>
      <c r="AZ53" s="25" t="str">
        <f t="shared" si="38"/>
        <v/>
      </c>
      <c r="BA53" s="30" t="str">
        <f t="shared" si="10"/>
        <v/>
      </c>
      <c r="BB53" s="30" t="str">
        <f t="shared" si="11"/>
        <v/>
      </c>
      <c r="BC53" s="30" t="str">
        <f t="shared" si="12"/>
        <v/>
      </c>
      <c r="BD53" s="30" t="str">
        <f t="shared" si="13"/>
        <v/>
      </c>
      <c r="BE53" s="30" t="str">
        <f t="shared" si="14"/>
        <v/>
      </c>
      <c r="BF53" s="30" t="str">
        <f t="shared" si="15"/>
        <v/>
      </c>
      <c r="BG53" s="30" t="str">
        <f t="shared" si="16"/>
        <v/>
      </c>
      <c r="BH53" s="30" t="str">
        <f t="shared" si="39"/>
        <v/>
      </c>
      <c r="BI53" s="30" t="str">
        <f t="shared" si="40"/>
        <v/>
      </c>
      <c r="BJ53" s="30" t="str">
        <f t="shared" si="41"/>
        <v/>
      </c>
      <c r="BK53" s="30" t="str">
        <f t="shared" si="42"/>
        <v/>
      </c>
      <c r="BL53" s="30" t="str">
        <f t="shared" si="43"/>
        <v/>
      </c>
      <c r="BM53" s="30" t="str">
        <f t="shared" si="44"/>
        <v/>
      </c>
      <c r="BN53" s="30" t="str">
        <f t="shared" si="45"/>
        <v/>
      </c>
      <c r="BO53" s="30" t="str">
        <f t="shared" si="46"/>
        <v/>
      </c>
      <c r="BP53" s="30" t="str">
        <f t="shared" si="47"/>
        <v/>
      </c>
      <c r="BQ53" s="30" t="str">
        <f t="shared" si="48"/>
        <v/>
      </c>
      <c r="BR53" s="30" t="str">
        <f t="shared" si="49"/>
        <v/>
      </c>
      <c r="BS53" s="30" t="str">
        <f t="shared" si="50"/>
        <v/>
      </c>
    </row>
    <row r="54" spans="1:7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28" t="str">
        <f t="shared" si="29"/>
        <v/>
      </c>
      <c r="AC54" s="10"/>
      <c r="AD54" s="10"/>
      <c r="AE54" s="10"/>
      <c r="AF54" s="10"/>
      <c r="AG54" s="10"/>
      <c r="AH54" s="10"/>
      <c r="AI54" s="10"/>
      <c r="AJ54" s="10"/>
      <c r="AK54" s="11"/>
      <c r="AL54" s="12"/>
      <c r="AM54" s="12"/>
      <c r="AN54" s="12"/>
      <c r="AO54" s="12"/>
      <c r="AP54" s="12"/>
      <c r="AQ54" s="12"/>
      <c r="AR54" s="29" t="str">
        <f t="shared" si="30"/>
        <v/>
      </c>
      <c r="AS54" s="29" t="str">
        <f t="shared" si="31"/>
        <v/>
      </c>
      <c r="AT54" s="29" t="str">
        <f t="shared" si="32"/>
        <v/>
      </c>
      <c r="AU54" s="25" t="str">
        <f t="shared" si="33"/>
        <v/>
      </c>
      <c r="AV54" s="25" t="str">
        <f t="shared" si="34"/>
        <v/>
      </c>
      <c r="AW54" s="25" t="str">
        <f t="shared" si="35"/>
        <v/>
      </c>
      <c r="AX54" s="25" t="str">
        <f t="shared" si="36"/>
        <v/>
      </c>
      <c r="AY54" s="25" t="str">
        <f t="shared" si="37"/>
        <v/>
      </c>
      <c r="AZ54" s="25" t="str">
        <f t="shared" si="38"/>
        <v/>
      </c>
      <c r="BA54" s="30" t="str">
        <f t="shared" si="10"/>
        <v/>
      </c>
      <c r="BB54" s="30" t="str">
        <f t="shared" si="11"/>
        <v/>
      </c>
      <c r="BC54" s="30" t="str">
        <f t="shared" si="12"/>
        <v/>
      </c>
      <c r="BD54" s="30" t="str">
        <f t="shared" si="13"/>
        <v/>
      </c>
      <c r="BE54" s="30" t="str">
        <f t="shared" si="14"/>
        <v/>
      </c>
      <c r="BF54" s="30" t="str">
        <f t="shared" si="15"/>
        <v/>
      </c>
      <c r="BG54" s="30" t="str">
        <f t="shared" si="16"/>
        <v/>
      </c>
      <c r="BH54" s="30" t="str">
        <f t="shared" si="39"/>
        <v/>
      </c>
      <c r="BI54" s="30" t="str">
        <f t="shared" si="40"/>
        <v/>
      </c>
      <c r="BJ54" s="30" t="str">
        <f t="shared" si="41"/>
        <v/>
      </c>
      <c r="BK54" s="30" t="str">
        <f t="shared" si="42"/>
        <v/>
      </c>
      <c r="BL54" s="30" t="str">
        <f t="shared" si="43"/>
        <v/>
      </c>
      <c r="BM54" s="30" t="str">
        <f t="shared" si="44"/>
        <v/>
      </c>
      <c r="BN54" s="30" t="str">
        <f t="shared" si="45"/>
        <v/>
      </c>
      <c r="BO54" s="30" t="str">
        <f t="shared" si="46"/>
        <v/>
      </c>
      <c r="BP54" s="30" t="str">
        <f t="shared" si="47"/>
        <v/>
      </c>
      <c r="BQ54" s="30" t="str">
        <f t="shared" si="48"/>
        <v/>
      </c>
      <c r="BR54" s="30" t="str">
        <f t="shared" si="49"/>
        <v/>
      </c>
      <c r="BS54" s="30" t="str">
        <f t="shared" si="50"/>
        <v/>
      </c>
    </row>
    <row r="55" spans="1:7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28" t="str">
        <f t="shared" si="29"/>
        <v/>
      </c>
      <c r="AC55" s="10"/>
      <c r="AD55" s="10"/>
      <c r="AE55" s="10"/>
      <c r="AF55" s="10"/>
      <c r="AG55" s="10"/>
      <c r="AH55" s="10"/>
      <c r="AI55" s="10"/>
      <c r="AJ55" s="10"/>
      <c r="AK55" s="11"/>
      <c r="AL55" s="12"/>
      <c r="AM55" s="12"/>
      <c r="AN55" s="12"/>
      <c r="AO55" s="12"/>
      <c r="AP55" s="12"/>
      <c r="AQ55" s="12"/>
      <c r="AR55" s="29" t="str">
        <f t="shared" si="30"/>
        <v/>
      </c>
      <c r="AS55" s="29" t="str">
        <f t="shared" si="31"/>
        <v/>
      </c>
      <c r="AT55" s="29" t="str">
        <f t="shared" si="32"/>
        <v/>
      </c>
      <c r="AU55" s="25" t="str">
        <f t="shared" si="33"/>
        <v/>
      </c>
      <c r="AV55" s="25" t="str">
        <f t="shared" si="34"/>
        <v/>
      </c>
      <c r="AW55" s="25" t="str">
        <f t="shared" si="35"/>
        <v/>
      </c>
      <c r="AX55" s="25" t="str">
        <f t="shared" si="36"/>
        <v/>
      </c>
      <c r="AY55" s="25" t="str">
        <f t="shared" si="37"/>
        <v/>
      </c>
      <c r="AZ55" s="25" t="str">
        <f t="shared" si="38"/>
        <v/>
      </c>
      <c r="BA55" s="30" t="str">
        <f t="shared" si="10"/>
        <v/>
      </c>
      <c r="BB55" s="30" t="str">
        <f t="shared" si="11"/>
        <v/>
      </c>
      <c r="BC55" s="30" t="str">
        <f t="shared" si="12"/>
        <v/>
      </c>
      <c r="BD55" s="30" t="str">
        <f t="shared" si="13"/>
        <v/>
      </c>
      <c r="BE55" s="30" t="str">
        <f t="shared" si="14"/>
        <v/>
      </c>
      <c r="BF55" s="30" t="str">
        <f t="shared" si="15"/>
        <v/>
      </c>
      <c r="BG55" s="30" t="str">
        <f t="shared" si="16"/>
        <v/>
      </c>
      <c r="BH55" s="30" t="str">
        <f t="shared" si="39"/>
        <v/>
      </c>
      <c r="BI55" s="30" t="str">
        <f t="shared" si="40"/>
        <v/>
      </c>
      <c r="BJ55" s="30" t="str">
        <f t="shared" si="41"/>
        <v/>
      </c>
      <c r="BK55" s="30" t="str">
        <f t="shared" si="42"/>
        <v/>
      </c>
      <c r="BL55" s="30" t="str">
        <f t="shared" si="43"/>
        <v/>
      </c>
      <c r="BM55" s="30" t="str">
        <f t="shared" si="44"/>
        <v/>
      </c>
      <c r="BN55" s="30" t="str">
        <f t="shared" si="45"/>
        <v/>
      </c>
      <c r="BO55" s="30" t="str">
        <f t="shared" si="46"/>
        <v/>
      </c>
      <c r="BP55" s="30" t="str">
        <f t="shared" si="47"/>
        <v/>
      </c>
      <c r="BQ55" s="30" t="str">
        <f t="shared" si="48"/>
        <v/>
      </c>
      <c r="BR55" s="30" t="str">
        <f t="shared" si="49"/>
        <v/>
      </c>
      <c r="BS55" s="30" t="str">
        <f t="shared" si="50"/>
        <v/>
      </c>
    </row>
    <row r="56" spans="1:7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28" t="str">
        <f t="shared" si="29"/>
        <v/>
      </c>
      <c r="AC56" s="10"/>
      <c r="AD56" s="10"/>
      <c r="AE56" s="10"/>
      <c r="AF56" s="10"/>
      <c r="AG56" s="10"/>
      <c r="AH56" s="10"/>
      <c r="AI56" s="10"/>
      <c r="AJ56" s="10"/>
      <c r="AK56" s="11"/>
      <c r="AL56" s="12"/>
      <c r="AM56" s="12"/>
      <c r="AN56" s="12"/>
      <c r="AO56" s="12"/>
      <c r="AP56" s="12"/>
      <c r="AQ56" s="12"/>
      <c r="AR56" s="29" t="str">
        <f t="shared" si="30"/>
        <v/>
      </c>
      <c r="AS56" s="29" t="str">
        <f t="shared" si="31"/>
        <v/>
      </c>
      <c r="AT56" s="29" t="str">
        <f t="shared" si="32"/>
        <v/>
      </c>
      <c r="AU56" s="25" t="str">
        <f t="shared" si="33"/>
        <v/>
      </c>
      <c r="AV56" s="25" t="str">
        <f t="shared" si="34"/>
        <v/>
      </c>
      <c r="AW56" s="25" t="str">
        <f t="shared" si="35"/>
        <v/>
      </c>
      <c r="AX56" s="25" t="str">
        <f t="shared" si="36"/>
        <v/>
      </c>
      <c r="AY56" s="25" t="str">
        <f t="shared" si="37"/>
        <v/>
      </c>
      <c r="AZ56" s="25" t="str">
        <f t="shared" si="38"/>
        <v/>
      </c>
      <c r="BA56" s="30" t="str">
        <f t="shared" si="10"/>
        <v/>
      </c>
      <c r="BB56" s="30" t="str">
        <f t="shared" si="11"/>
        <v/>
      </c>
      <c r="BC56" s="30" t="str">
        <f t="shared" si="12"/>
        <v/>
      </c>
      <c r="BD56" s="30" t="str">
        <f t="shared" si="13"/>
        <v/>
      </c>
      <c r="BE56" s="30" t="str">
        <f t="shared" si="14"/>
        <v/>
      </c>
      <c r="BF56" s="30" t="str">
        <f t="shared" si="15"/>
        <v/>
      </c>
      <c r="BG56" s="30" t="str">
        <f t="shared" si="16"/>
        <v/>
      </c>
      <c r="BH56" s="30" t="str">
        <f t="shared" si="39"/>
        <v/>
      </c>
      <c r="BI56" s="30" t="str">
        <f t="shared" si="40"/>
        <v/>
      </c>
      <c r="BJ56" s="30" t="str">
        <f t="shared" si="41"/>
        <v/>
      </c>
      <c r="BK56" s="30" t="str">
        <f t="shared" si="42"/>
        <v/>
      </c>
      <c r="BL56" s="30" t="str">
        <f t="shared" si="43"/>
        <v/>
      </c>
      <c r="BM56" s="30" t="str">
        <f t="shared" si="44"/>
        <v/>
      </c>
      <c r="BN56" s="30" t="str">
        <f t="shared" si="45"/>
        <v/>
      </c>
      <c r="BO56" s="30" t="str">
        <f t="shared" si="46"/>
        <v/>
      </c>
      <c r="BP56" s="30" t="str">
        <f t="shared" si="47"/>
        <v/>
      </c>
      <c r="BQ56" s="30" t="str">
        <f t="shared" si="48"/>
        <v/>
      </c>
      <c r="BR56" s="30" t="str">
        <f t="shared" si="49"/>
        <v/>
      </c>
      <c r="BS56" s="30" t="str">
        <f t="shared" si="50"/>
        <v/>
      </c>
    </row>
    <row r="57" spans="1:7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28" t="str">
        <f t="shared" si="29"/>
        <v/>
      </c>
      <c r="AC57" s="10"/>
      <c r="AD57" s="10"/>
      <c r="AE57" s="10"/>
      <c r="AF57" s="10"/>
      <c r="AG57" s="10"/>
      <c r="AH57" s="10"/>
      <c r="AI57" s="10"/>
      <c r="AJ57" s="10"/>
      <c r="AK57" s="11"/>
      <c r="AL57" s="12"/>
      <c r="AM57" s="12"/>
      <c r="AN57" s="12"/>
      <c r="AO57" s="12"/>
      <c r="AP57" s="12"/>
      <c r="AQ57" s="12"/>
      <c r="AR57" s="29" t="str">
        <f t="shared" si="30"/>
        <v/>
      </c>
      <c r="AS57" s="29" t="str">
        <f t="shared" si="31"/>
        <v/>
      </c>
      <c r="AT57" s="29" t="str">
        <f t="shared" si="32"/>
        <v/>
      </c>
      <c r="AU57" s="25" t="str">
        <f t="shared" si="33"/>
        <v/>
      </c>
      <c r="AV57" s="25" t="str">
        <f t="shared" si="34"/>
        <v/>
      </c>
      <c r="AW57" s="25" t="str">
        <f t="shared" si="35"/>
        <v/>
      </c>
      <c r="AX57" s="25" t="str">
        <f t="shared" si="36"/>
        <v/>
      </c>
      <c r="AY57" s="25" t="str">
        <f t="shared" si="37"/>
        <v/>
      </c>
      <c r="AZ57" s="25" t="str">
        <f t="shared" si="38"/>
        <v/>
      </c>
      <c r="BA57" s="30" t="str">
        <f t="shared" si="10"/>
        <v/>
      </c>
      <c r="BB57" s="30" t="str">
        <f t="shared" si="11"/>
        <v/>
      </c>
      <c r="BC57" s="30" t="str">
        <f t="shared" si="12"/>
        <v/>
      </c>
      <c r="BD57" s="30" t="str">
        <f t="shared" si="13"/>
        <v/>
      </c>
      <c r="BE57" s="30" t="str">
        <f t="shared" si="14"/>
        <v/>
      </c>
      <c r="BF57" s="30" t="str">
        <f t="shared" si="15"/>
        <v/>
      </c>
      <c r="BG57" s="30" t="str">
        <f t="shared" si="16"/>
        <v/>
      </c>
      <c r="BH57" s="30" t="str">
        <f t="shared" si="39"/>
        <v/>
      </c>
      <c r="BI57" s="30" t="str">
        <f t="shared" si="40"/>
        <v/>
      </c>
      <c r="BJ57" s="30" t="str">
        <f t="shared" si="41"/>
        <v/>
      </c>
      <c r="BK57" s="30" t="str">
        <f t="shared" si="42"/>
        <v/>
      </c>
      <c r="BL57" s="30" t="str">
        <f t="shared" si="43"/>
        <v/>
      </c>
      <c r="BM57" s="30" t="str">
        <f t="shared" si="44"/>
        <v/>
      </c>
      <c r="BN57" s="30" t="str">
        <f t="shared" si="45"/>
        <v/>
      </c>
      <c r="BO57" s="30" t="str">
        <f t="shared" si="46"/>
        <v/>
      </c>
      <c r="BP57" s="30" t="str">
        <f t="shared" si="47"/>
        <v/>
      </c>
      <c r="BQ57" s="30" t="str">
        <f t="shared" si="48"/>
        <v/>
      </c>
      <c r="BR57" s="30" t="str">
        <f t="shared" si="49"/>
        <v/>
      </c>
      <c r="BS57" s="30" t="str">
        <f t="shared" si="50"/>
        <v/>
      </c>
    </row>
    <row r="58" spans="1:7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28" t="str">
        <f t="shared" si="29"/>
        <v/>
      </c>
      <c r="AC58" s="10"/>
      <c r="AD58" s="10"/>
      <c r="AE58" s="10"/>
      <c r="AF58" s="10"/>
      <c r="AG58" s="10"/>
      <c r="AH58" s="10"/>
      <c r="AI58" s="10"/>
      <c r="AJ58" s="10"/>
      <c r="AK58" s="11"/>
      <c r="AL58" s="12"/>
      <c r="AM58" s="12"/>
      <c r="AN58" s="12"/>
      <c r="AO58" s="12"/>
      <c r="AP58" s="12"/>
      <c r="AQ58" s="12"/>
      <c r="AR58" s="29" t="str">
        <f t="shared" si="30"/>
        <v/>
      </c>
      <c r="AS58" s="29" t="str">
        <f t="shared" si="31"/>
        <v/>
      </c>
      <c r="AT58" s="29" t="str">
        <f t="shared" si="32"/>
        <v/>
      </c>
      <c r="AU58" s="25" t="str">
        <f t="shared" si="33"/>
        <v/>
      </c>
      <c r="AV58" s="25" t="str">
        <f t="shared" si="34"/>
        <v/>
      </c>
      <c r="AW58" s="25" t="str">
        <f t="shared" si="35"/>
        <v/>
      </c>
      <c r="AX58" s="25" t="str">
        <f t="shared" si="36"/>
        <v/>
      </c>
      <c r="AY58" s="25" t="str">
        <f t="shared" si="37"/>
        <v/>
      </c>
      <c r="AZ58" s="25" t="str">
        <f t="shared" si="38"/>
        <v/>
      </c>
      <c r="BA58" s="30" t="str">
        <f t="shared" si="10"/>
        <v/>
      </c>
      <c r="BB58" s="30" t="str">
        <f t="shared" si="11"/>
        <v/>
      </c>
      <c r="BC58" s="30" t="str">
        <f t="shared" si="12"/>
        <v/>
      </c>
      <c r="BD58" s="30" t="str">
        <f t="shared" si="13"/>
        <v/>
      </c>
      <c r="BE58" s="30" t="str">
        <f t="shared" si="14"/>
        <v/>
      </c>
      <c r="BF58" s="30" t="str">
        <f t="shared" si="15"/>
        <v/>
      </c>
      <c r="BG58" s="30" t="str">
        <f t="shared" si="16"/>
        <v/>
      </c>
      <c r="BH58" s="30" t="str">
        <f t="shared" si="39"/>
        <v/>
      </c>
      <c r="BI58" s="30" t="str">
        <f t="shared" si="40"/>
        <v/>
      </c>
      <c r="BJ58" s="30" t="str">
        <f t="shared" si="41"/>
        <v/>
      </c>
      <c r="BK58" s="30" t="str">
        <f t="shared" si="42"/>
        <v/>
      </c>
      <c r="BL58" s="30" t="str">
        <f t="shared" si="43"/>
        <v/>
      </c>
      <c r="BM58" s="30" t="str">
        <f t="shared" si="44"/>
        <v/>
      </c>
      <c r="BN58" s="30" t="str">
        <f t="shared" si="45"/>
        <v/>
      </c>
      <c r="BO58" s="30" t="str">
        <f t="shared" si="46"/>
        <v/>
      </c>
      <c r="BP58" s="30" t="str">
        <f t="shared" si="47"/>
        <v/>
      </c>
      <c r="BQ58" s="30" t="str">
        <f t="shared" si="48"/>
        <v/>
      </c>
      <c r="BR58" s="30" t="str">
        <f t="shared" si="49"/>
        <v/>
      </c>
      <c r="BS58" s="30" t="str">
        <f t="shared" si="50"/>
        <v/>
      </c>
    </row>
    <row r="59" spans="1:7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28" t="str">
        <f t="shared" si="29"/>
        <v/>
      </c>
      <c r="AC59" s="10"/>
      <c r="AD59" s="10"/>
      <c r="AE59" s="10"/>
      <c r="AF59" s="10"/>
      <c r="AG59" s="10"/>
      <c r="AH59" s="10"/>
      <c r="AI59" s="10"/>
      <c r="AJ59" s="10"/>
      <c r="AK59" s="11"/>
      <c r="AL59" s="12"/>
      <c r="AM59" s="12"/>
      <c r="AN59" s="12"/>
      <c r="AO59" s="12"/>
      <c r="AP59" s="12"/>
      <c r="AQ59" s="12"/>
      <c r="AR59" s="29" t="str">
        <f t="shared" si="30"/>
        <v/>
      </c>
      <c r="AS59" s="29" t="str">
        <f t="shared" si="31"/>
        <v/>
      </c>
      <c r="AT59" s="29" t="str">
        <f t="shared" si="32"/>
        <v/>
      </c>
      <c r="AU59" s="25" t="str">
        <f t="shared" si="33"/>
        <v/>
      </c>
      <c r="AV59" s="25" t="str">
        <f t="shared" si="34"/>
        <v/>
      </c>
      <c r="AW59" s="25" t="str">
        <f t="shared" si="35"/>
        <v/>
      </c>
      <c r="AX59" s="25" t="str">
        <f t="shared" si="36"/>
        <v/>
      </c>
      <c r="AY59" s="25" t="str">
        <f t="shared" si="37"/>
        <v/>
      </c>
      <c r="AZ59" s="25" t="str">
        <f t="shared" si="38"/>
        <v/>
      </c>
      <c r="BA59" s="30" t="str">
        <f t="shared" si="10"/>
        <v/>
      </c>
      <c r="BB59" s="30" t="str">
        <f t="shared" si="11"/>
        <v/>
      </c>
      <c r="BC59" s="30" t="str">
        <f t="shared" si="12"/>
        <v/>
      </c>
      <c r="BD59" s="30" t="str">
        <f t="shared" si="13"/>
        <v/>
      </c>
      <c r="BE59" s="30" t="str">
        <f t="shared" si="14"/>
        <v/>
      </c>
      <c r="BF59" s="30" t="str">
        <f t="shared" si="15"/>
        <v/>
      </c>
      <c r="BG59" s="30" t="str">
        <f t="shared" si="16"/>
        <v/>
      </c>
      <c r="BH59" s="30" t="str">
        <f t="shared" si="39"/>
        <v/>
      </c>
      <c r="BI59" s="30" t="str">
        <f t="shared" si="40"/>
        <v/>
      </c>
      <c r="BJ59" s="30" t="str">
        <f t="shared" si="41"/>
        <v/>
      </c>
      <c r="BK59" s="30" t="str">
        <f t="shared" si="42"/>
        <v/>
      </c>
      <c r="BL59" s="30" t="str">
        <f t="shared" si="43"/>
        <v/>
      </c>
      <c r="BM59" s="30" t="str">
        <f t="shared" si="44"/>
        <v/>
      </c>
      <c r="BN59" s="30" t="str">
        <f t="shared" si="45"/>
        <v/>
      </c>
      <c r="BO59" s="30" t="str">
        <f t="shared" si="46"/>
        <v/>
      </c>
      <c r="BP59" s="30" t="str">
        <f t="shared" si="47"/>
        <v/>
      </c>
      <c r="BQ59" s="30" t="str">
        <f t="shared" si="48"/>
        <v/>
      </c>
      <c r="BR59" s="30" t="str">
        <f t="shared" si="49"/>
        <v/>
      </c>
      <c r="BS59" s="30" t="str">
        <f t="shared" si="50"/>
        <v/>
      </c>
    </row>
    <row r="60" spans="1:7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28" t="str">
        <f t="shared" si="29"/>
        <v/>
      </c>
      <c r="AC60" s="10"/>
      <c r="AD60" s="10"/>
      <c r="AE60" s="10"/>
      <c r="AF60" s="10"/>
      <c r="AG60" s="10"/>
      <c r="AH60" s="10"/>
      <c r="AI60" s="10"/>
      <c r="AJ60" s="10"/>
      <c r="AK60" s="11"/>
      <c r="AL60" s="12"/>
      <c r="AM60" s="12"/>
      <c r="AN60" s="12"/>
      <c r="AO60" s="12"/>
      <c r="AP60" s="12"/>
      <c r="AQ60" s="12"/>
      <c r="AR60" s="29" t="str">
        <f t="shared" si="30"/>
        <v/>
      </c>
      <c r="AS60" s="29" t="str">
        <f t="shared" si="31"/>
        <v/>
      </c>
      <c r="AT60" s="29" t="str">
        <f t="shared" si="32"/>
        <v/>
      </c>
      <c r="AU60" s="25" t="str">
        <f t="shared" si="33"/>
        <v/>
      </c>
      <c r="AV60" s="25" t="str">
        <f t="shared" si="34"/>
        <v/>
      </c>
      <c r="AW60" s="25" t="str">
        <f t="shared" si="35"/>
        <v/>
      </c>
      <c r="AX60" s="25" t="str">
        <f t="shared" si="36"/>
        <v/>
      </c>
      <c r="AY60" s="25" t="str">
        <f t="shared" si="37"/>
        <v/>
      </c>
      <c r="AZ60" s="25" t="str">
        <f t="shared" si="38"/>
        <v/>
      </c>
      <c r="BA60" s="30" t="str">
        <f t="shared" si="10"/>
        <v/>
      </c>
      <c r="BB60" s="30" t="str">
        <f t="shared" si="11"/>
        <v/>
      </c>
      <c r="BC60" s="30" t="str">
        <f t="shared" si="12"/>
        <v/>
      </c>
      <c r="BD60" s="30" t="str">
        <f t="shared" si="13"/>
        <v/>
      </c>
      <c r="BE60" s="30" t="str">
        <f t="shared" si="14"/>
        <v/>
      </c>
      <c r="BF60" s="30" t="str">
        <f t="shared" si="15"/>
        <v/>
      </c>
      <c r="BG60" s="30" t="str">
        <f t="shared" si="16"/>
        <v/>
      </c>
      <c r="BH60" s="30" t="str">
        <f t="shared" si="39"/>
        <v/>
      </c>
      <c r="BI60" s="30" t="str">
        <f t="shared" si="40"/>
        <v/>
      </c>
      <c r="BJ60" s="30" t="str">
        <f t="shared" si="41"/>
        <v/>
      </c>
      <c r="BK60" s="30" t="str">
        <f t="shared" si="42"/>
        <v/>
      </c>
      <c r="BL60" s="30" t="str">
        <f t="shared" si="43"/>
        <v/>
      </c>
      <c r="BM60" s="30" t="str">
        <f t="shared" si="44"/>
        <v/>
      </c>
      <c r="BN60" s="30" t="str">
        <f t="shared" si="45"/>
        <v/>
      </c>
      <c r="BO60" s="30" t="str">
        <f t="shared" si="46"/>
        <v/>
      </c>
      <c r="BP60" s="30" t="str">
        <f t="shared" si="47"/>
        <v/>
      </c>
      <c r="BQ60" s="30" t="str">
        <f t="shared" si="48"/>
        <v/>
      </c>
      <c r="BR60" s="30" t="str">
        <f t="shared" si="49"/>
        <v/>
      </c>
      <c r="BS60" s="30" t="str">
        <f t="shared" si="50"/>
        <v/>
      </c>
    </row>
    <row r="61" spans="1:7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28" t="str">
        <f t="shared" si="29"/>
        <v/>
      </c>
      <c r="AC61" s="10"/>
      <c r="AD61" s="10"/>
      <c r="AE61" s="10"/>
      <c r="AF61" s="10"/>
      <c r="AG61" s="10"/>
      <c r="AH61" s="10"/>
      <c r="AI61" s="10"/>
      <c r="AJ61" s="10"/>
      <c r="AK61" s="11"/>
      <c r="AL61" s="12"/>
      <c r="AM61" s="12"/>
      <c r="AN61" s="12"/>
      <c r="AO61" s="12"/>
      <c r="AP61" s="12"/>
      <c r="AQ61" s="12"/>
      <c r="AR61" s="29" t="str">
        <f t="shared" si="30"/>
        <v/>
      </c>
      <c r="AS61" s="29" t="str">
        <f t="shared" si="31"/>
        <v/>
      </c>
      <c r="AT61" s="29" t="str">
        <f t="shared" si="32"/>
        <v/>
      </c>
      <c r="AU61" s="25" t="str">
        <f t="shared" si="33"/>
        <v/>
      </c>
      <c r="AV61" s="25" t="str">
        <f t="shared" si="34"/>
        <v/>
      </c>
      <c r="AW61" s="25" t="str">
        <f t="shared" si="35"/>
        <v/>
      </c>
      <c r="AX61" s="25" t="str">
        <f t="shared" si="36"/>
        <v/>
      </c>
      <c r="AY61" s="25" t="str">
        <f t="shared" si="37"/>
        <v/>
      </c>
      <c r="AZ61" s="25" t="str">
        <f t="shared" si="38"/>
        <v/>
      </c>
      <c r="BA61" s="30" t="str">
        <f t="shared" si="10"/>
        <v/>
      </c>
      <c r="BB61" s="30" t="str">
        <f t="shared" si="11"/>
        <v/>
      </c>
      <c r="BC61" s="30" t="str">
        <f t="shared" si="12"/>
        <v/>
      </c>
      <c r="BD61" s="30" t="str">
        <f t="shared" si="13"/>
        <v/>
      </c>
      <c r="BE61" s="30" t="str">
        <f t="shared" si="14"/>
        <v/>
      </c>
      <c r="BF61" s="30" t="str">
        <f t="shared" si="15"/>
        <v/>
      </c>
      <c r="BG61" s="30" t="str">
        <f t="shared" si="16"/>
        <v/>
      </c>
      <c r="BH61" s="30" t="str">
        <f t="shared" si="39"/>
        <v/>
      </c>
      <c r="BI61" s="30" t="str">
        <f t="shared" si="40"/>
        <v/>
      </c>
      <c r="BJ61" s="30" t="str">
        <f t="shared" si="41"/>
        <v/>
      </c>
      <c r="BK61" s="30" t="str">
        <f t="shared" si="42"/>
        <v/>
      </c>
      <c r="BL61" s="30" t="str">
        <f t="shared" si="43"/>
        <v/>
      </c>
      <c r="BM61" s="30" t="str">
        <f t="shared" si="44"/>
        <v/>
      </c>
      <c r="BN61" s="30" t="str">
        <f t="shared" si="45"/>
        <v/>
      </c>
      <c r="BO61" s="30" t="str">
        <f t="shared" si="46"/>
        <v/>
      </c>
      <c r="BP61" s="30" t="str">
        <f t="shared" si="47"/>
        <v/>
      </c>
      <c r="BQ61" s="30" t="str">
        <f t="shared" si="48"/>
        <v/>
      </c>
      <c r="BR61" s="30" t="str">
        <f t="shared" si="49"/>
        <v/>
      </c>
      <c r="BS61" s="30" t="str">
        <f t="shared" si="50"/>
        <v/>
      </c>
    </row>
    <row r="62" spans="1:7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28" t="str">
        <f t="shared" si="29"/>
        <v/>
      </c>
      <c r="AC62" s="10"/>
      <c r="AD62" s="10"/>
      <c r="AE62" s="10"/>
      <c r="AF62" s="10"/>
      <c r="AG62" s="10"/>
      <c r="AH62" s="10"/>
      <c r="AI62" s="10"/>
      <c r="AJ62" s="10"/>
      <c r="AK62" s="11"/>
      <c r="AL62" s="12"/>
      <c r="AM62" s="12"/>
      <c r="AN62" s="12"/>
      <c r="AO62" s="12"/>
      <c r="AP62" s="12"/>
      <c r="AQ62" s="12"/>
      <c r="AR62" s="29" t="str">
        <f t="shared" si="30"/>
        <v/>
      </c>
      <c r="AS62" s="29" t="str">
        <f t="shared" si="31"/>
        <v/>
      </c>
      <c r="AT62" s="29" t="str">
        <f t="shared" si="32"/>
        <v/>
      </c>
      <c r="AU62" s="25" t="str">
        <f t="shared" si="33"/>
        <v/>
      </c>
      <c r="AV62" s="25" t="str">
        <f t="shared" si="34"/>
        <v/>
      </c>
      <c r="AW62" s="25" t="str">
        <f t="shared" si="35"/>
        <v/>
      </c>
      <c r="AX62" s="25" t="str">
        <f t="shared" si="36"/>
        <v/>
      </c>
      <c r="AY62" s="25" t="str">
        <f t="shared" si="37"/>
        <v/>
      </c>
      <c r="AZ62" s="25" t="str">
        <f t="shared" si="38"/>
        <v/>
      </c>
      <c r="BA62" s="30" t="str">
        <f t="shared" si="10"/>
        <v/>
      </c>
      <c r="BB62" s="30" t="str">
        <f t="shared" si="11"/>
        <v/>
      </c>
      <c r="BC62" s="30" t="str">
        <f t="shared" si="12"/>
        <v/>
      </c>
      <c r="BD62" s="30" t="str">
        <f t="shared" si="13"/>
        <v/>
      </c>
      <c r="BE62" s="30" t="str">
        <f t="shared" si="14"/>
        <v/>
      </c>
      <c r="BF62" s="30" t="str">
        <f t="shared" si="15"/>
        <v/>
      </c>
      <c r="BG62" s="30" t="str">
        <f t="shared" si="16"/>
        <v/>
      </c>
      <c r="BH62" s="30" t="str">
        <f t="shared" si="39"/>
        <v/>
      </c>
      <c r="BI62" s="30" t="str">
        <f t="shared" si="40"/>
        <v/>
      </c>
      <c r="BJ62" s="30" t="str">
        <f t="shared" si="41"/>
        <v/>
      </c>
      <c r="BK62" s="30" t="str">
        <f t="shared" si="42"/>
        <v/>
      </c>
      <c r="BL62" s="30" t="str">
        <f t="shared" si="43"/>
        <v/>
      </c>
      <c r="BM62" s="30" t="str">
        <f t="shared" si="44"/>
        <v/>
      </c>
      <c r="BN62" s="30" t="str">
        <f t="shared" si="45"/>
        <v/>
      </c>
      <c r="BO62" s="30" t="str">
        <f t="shared" si="46"/>
        <v/>
      </c>
      <c r="BP62" s="30" t="str">
        <f t="shared" si="47"/>
        <v/>
      </c>
      <c r="BQ62" s="30" t="str">
        <f t="shared" si="48"/>
        <v/>
      </c>
      <c r="BR62" s="30" t="str">
        <f t="shared" si="49"/>
        <v/>
      </c>
      <c r="BS62" s="30" t="str">
        <f t="shared" si="50"/>
        <v/>
      </c>
    </row>
    <row r="63" spans="1:7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28" t="str">
        <f t="shared" si="29"/>
        <v/>
      </c>
      <c r="AC63" s="10"/>
      <c r="AD63" s="10"/>
      <c r="AE63" s="10"/>
      <c r="AF63" s="10"/>
      <c r="AG63" s="10"/>
      <c r="AH63" s="10"/>
      <c r="AI63" s="10"/>
      <c r="AJ63" s="10"/>
      <c r="AK63" s="11"/>
      <c r="AL63" s="12"/>
      <c r="AM63" s="12"/>
      <c r="AN63" s="12"/>
      <c r="AO63" s="12"/>
      <c r="AP63" s="12"/>
      <c r="AQ63" s="12"/>
      <c r="AR63" s="29" t="str">
        <f t="shared" si="30"/>
        <v/>
      </c>
      <c r="AS63" s="29" t="str">
        <f t="shared" si="31"/>
        <v/>
      </c>
      <c r="AT63" s="29" t="str">
        <f t="shared" si="32"/>
        <v/>
      </c>
      <c r="AU63" s="25" t="str">
        <f t="shared" si="33"/>
        <v/>
      </c>
      <c r="AV63" s="25" t="str">
        <f t="shared" si="34"/>
        <v/>
      </c>
      <c r="AW63" s="25" t="str">
        <f t="shared" si="35"/>
        <v/>
      </c>
      <c r="AX63" s="25" t="str">
        <f t="shared" si="36"/>
        <v/>
      </c>
      <c r="AY63" s="25" t="str">
        <f t="shared" si="37"/>
        <v/>
      </c>
      <c r="AZ63" s="25" t="str">
        <f t="shared" si="38"/>
        <v/>
      </c>
      <c r="BA63" s="30" t="str">
        <f t="shared" si="10"/>
        <v/>
      </c>
      <c r="BB63" s="30" t="str">
        <f t="shared" si="11"/>
        <v/>
      </c>
      <c r="BC63" s="30" t="str">
        <f t="shared" si="12"/>
        <v/>
      </c>
      <c r="BD63" s="30" t="str">
        <f t="shared" si="13"/>
        <v/>
      </c>
      <c r="BE63" s="30" t="str">
        <f t="shared" si="14"/>
        <v/>
      </c>
      <c r="BF63" s="30" t="str">
        <f t="shared" si="15"/>
        <v/>
      </c>
      <c r="BG63" s="30" t="str">
        <f t="shared" si="16"/>
        <v/>
      </c>
      <c r="BH63" s="30" t="str">
        <f t="shared" si="39"/>
        <v/>
      </c>
      <c r="BI63" s="30" t="str">
        <f t="shared" si="40"/>
        <v/>
      </c>
      <c r="BJ63" s="30" t="str">
        <f t="shared" si="41"/>
        <v/>
      </c>
      <c r="BK63" s="30" t="str">
        <f t="shared" si="42"/>
        <v/>
      </c>
      <c r="BL63" s="30" t="str">
        <f t="shared" si="43"/>
        <v/>
      </c>
      <c r="BM63" s="30" t="str">
        <f t="shared" si="44"/>
        <v/>
      </c>
      <c r="BN63" s="30" t="str">
        <f t="shared" si="45"/>
        <v/>
      </c>
      <c r="BO63" s="30" t="str">
        <f t="shared" si="46"/>
        <v/>
      </c>
      <c r="BP63" s="30" t="str">
        <f t="shared" si="47"/>
        <v/>
      </c>
      <c r="BQ63" s="30" t="str">
        <f t="shared" si="48"/>
        <v/>
      </c>
      <c r="BR63" s="30" t="str">
        <f t="shared" si="49"/>
        <v/>
      </c>
      <c r="BS63" s="30" t="str">
        <f t="shared" si="50"/>
        <v/>
      </c>
    </row>
    <row r="64" spans="1:7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28" t="str">
        <f t="shared" si="29"/>
        <v/>
      </c>
      <c r="AC64" s="10"/>
      <c r="AD64" s="10"/>
      <c r="AE64" s="10"/>
      <c r="AF64" s="10"/>
      <c r="AG64" s="10"/>
      <c r="AH64" s="10"/>
      <c r="AI64" s="10"/>
      <c r="AJ64" s="10"/>
      <c r="AK64" s="11"/>
      <c r="AL64" s="12"/>
      <c r="AM64" s="12"/>
      <c r="AN64" s="12"/>
      <c r="AO64" s="12"/>
      <c r="AP64" s="12"/>
      <c r="AQ64" s="12"/>
      <c r="AR64" s="29" t="str">
        <f t="shared" si="30"/>
        <v/>
      </c>
      <c r="AS64" s="29" t="str">
        <f t="shared" si="31"/>
        <v/>
      </c>
      <c r="AT64" s="29" t="str">
        <f t="shared" si="32"/>
        <v/>
      </c>
      <c r="AU64" s="25" t="str">
        <f t="shared" si="33"/>
        <v/>
      </c>
      <c r="AV64" s="25" t="str">
        <f t="shared" si="34"/>
        <v/>
      </c>
      <c r="AW64" s="25" t="str">
        <f t="shared" si="35"/>
        <v/>
      </c>
      <c r="AX64" s="25" t="str">
        <f t="shared" si="36"/>
        <v/>
      </c>
      <c r="AY64" s="25" t="str">
        <f t="shared" si="37"/>
        <v/>
      </c>
      <c r="AZ64" s="25" t="str">
        <f t="shared" si="38"/>
        <v/>
      </c>
      <c r="BA64" s="30" t="str">
        <f t="shared" si="10"/>
        <v/>
      </c>
      <c r="BB64" s="30" t="str">
        <f t="shared" si="11"/>
        <v/>
      </c>
      <c r="BC64" s="30" t="str">
        <f t="shared" si="12"/>
        <v/>
      </c>
      <c r="BD64" s="30" t="str">
        <f t="shared" si="13"/>
        <v/>
      </c>
      <c r="BE64" s="30" t="str">
        <f t="shared" si="14"/>
        <v/>
      </c>
      <c r="BF64" s="30" t="str">
        <f t="shared" si="15"/>
        <v/>
      </c>
      <c r="BG64" s="30" t="str">
        <f t="shared" si="16"/>
        <v/>
      </c>
      <c r="BH64" s="30" t="str">
        <f t="shared" si="39"/>
        <v/>
      </c>
      <c r="BI64" s="30" t="str">
        <f t="shared" si="40"/>
        <v/>
      </c>
      <c r="BJ64" s="30" t="str">
        <f t="shared" si="41"/>
        <v/>
      </c>
      <c r="BK64" s="30" t="str">
        <f t="shared" si="42"/>
        <v/>
      </c>
      <c r="BL64" s="30" t="str">
        <f t="shared" si="43"/>
        <v/>
      </c>
      <c r="BM64" s="30" t="str">
        <f t="shared" si="44"/>
        <v/>
      </c>
      <c r="BN64" s="30" t="str">
        <f t="shared" si="45"/>
        <v/>
      </c>
      <c r="BO64" s="30" t="str">
        <f t="shared" si="46"/>
        <v/>
      </c>
      <c r="BP64" s="30" t="str">
        <f t="shared" si="47"/>
        <v/>
      </c>
      <c r="BQ64" s="30" t="str">
        <f t="shared" si="48"/>
        <v/>
      </c>
      <c r="BR64" s="30" t="str">
        <f t="shared" si="49"/>
        <v/>
      </c>
      <c r="BS64" s="30" t="str">
        <f t="shared" si="50"/>
        <v/>
      </c>
    </row>
    <row r="65" spans="1:7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28" t="str">
        <f t="shared" si="29"/>
        <v/>
      </c>
      <c r="AC65" s="10"/>
      <c r="AD65" s="10"/>
      <c r="AE65" s="10"/>
      <c r="AF65" s="10"/>
      <c r="AG65" s="10"/>
      <c r="AH65" s="10"/>
      <c r="AI65" s="10"/>
      <c r="AJ65" s="10"/>
      <c r="AK65" s="11"/>
      <c r="AL65" s="12"/>
      <c r="AM65" s="12"/>
      <c r="AN65" s="12"/>
      <c r="AO65" s="12"/>
      <c r="AP65" s="12"/>
      <c r="AQ65" s="12"/>
      <c r="AR65" s="29" t="str">
        <f t="shared" si="30"/>
        <v/>
      </c>
      <c r="AS65" s="29" t="str">
        <f t="shared" si="31"/>
        <v/>
      </c>
      <c r="AT65" s="29" t="str">
        <f t="shared" si="32"/>
        <v/>
      </c>
      <c r="AU65" s="25" t="str">
        <f t="shared" si="33"/>
        <v/>
      </c>
      <c r="AV65" s="25" t="str">
        <f t="shared" si="34"/>
        <v/>
      </c>
      <c r="AW65" s="25" t="str">
        <f t="shared" si="35"/>
        <v/>
      </c>
      <c r="AX65" s="25" t="str">
        <f t="shared" si="36"/>
        <v/>
      </c>
      <c r="AY65" s="25" t="str">
        <f t="shared" si="37"/>
        <v/>
      </c>
      <c r="AZ65" s="25" t="str">
        <f t="shared" si="38"/>
        <v/>
      </c>
      <c r="BA65" s="30" t="str">
        <f t="shared" si="10"/>
        <v/>
      </c>
      <c r="BB65" s="30" t="str">
        <f t="shared" si="11"/>
        <v/>
      </c>
      <c r="BC65" s="30" t="str">
        <f t="shared" si="12"/>
        <v/>
      </c>
      <c r="BD65" s="30" t="str">
        <f t="shared" si="13"/>
        <v/>
      </c>
      <c r="BE65" s="30" t="str">
        <f t="shared" si="14"/>
        <v/>
      </c>
      <c r="BF65" s="30" t="str">
        <f t="shared" si="15"/>
        <v/>
      </c>
      <c r="BG65" s="30" t="str">
        <f t="shared" si="16"/>
        <v/>
      </c>
      <c r="BH65" s="30" t="str">
        <f t="shared" si="39"/>
        <v/>
      </c>
      <c r="BI65" s="30" t="str">
        <f t="shared" si="40"/>
        <v/>
      </c>
      <c r="BJ65" s="30" t="str">
        <f t="shared" si="41"/>
        <v/>
      </c>
      <c r="BK65" s="30" t="str">
        <f t="shared" si="42"/>
        <v/>
      </c>
      <c r="BL65" s="30" t="str">
        <f t="shared" si="43"/>
        <v/>
      </c>
      <c r="BM65" s="30" t="str">
        <f t="shared" si="44"/>
        <v/>
      </c>
      <c r="BN65" s="30" t="str">
        <f t="shared" si="45"/>
        <v/>
      </c>
      <c r="BO65" s="30" t="str">
        <f t="shared" si="46"/>
        <v/>
      </c>
      <c r="BP65" s="30" t="str">
        <f t="shared" si="47"/>
        <v/>
      </c>
      <c r="BQ65" s="30" t="str">
        <f t="shared" si="48"/>
        <v/>
      </c>
      <c r="BR65" s="30" t="str">
        <f t="shared" si="49"/>
        <v/>
      </c>
      <c r="BS65" s="30" t="str">
        <f t="shared" si="50"/>
        <v/>
      </c>
    </row>
    <row r="66" spans="1:7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28" t="str">
        <f t="shared" si="29"/>
        <v/>
      </c>
      <c r="AC66" s="10"/>
      <c r="AD66" s="10"/>
      <c r="AE66" s="10"/>
      <c r="AF66" s="10"/>
      <c r="AG66" s="10"/>
      <c r="AH66" s="10"/>
      <c r="AI66" s="10"/>
      <c r="AJ66" s="10"/>
      <c r="AK66" s="11"/>
      <c r="AL66" s="12"/>
      <c r="AM66" s="12"/>
      <c r="AN66" s="12"/>
      <c r="AO66" s="12"/>
      <c r="AP66" s="12"/>
      <c r="AQ66" s="12"/>
      <c r="AR66" s="29" t="str">
        <f t="shared" si="30"/>
        <v/>
      </c>
      <c r="AS66" s="29" t="str">
        <f t="shared" si="31"/>
        <v/>
      </c>
      <c r="AT66" s="29" t="str">
        <f t="shared" si="32"/>
        <v/>
      </c>
      <c r="AU66" s="25" t="str">
        <f t="shared" si="33"/>
        <v/>
      </c>
      <c r="AV66" s="25" t="str">
        <f t="shared" si="34"/>
        <v/>
      </c>
      <c r="AW66" s="25" t="str">
        <f t="shared" si="35"/>
        <v/>
      </c>
      <c r="AX66" s="25" t="str">
        <f t="shared" si="36"/>
        <v/>
      </c>
      <c r="AY66" s="25" t="str">
        <f t="shared" si="37"/>
        <v/>
      </c>
      <c r="AZ66" s="25" t="str">
        <f t="shared" si="38"/>
        <v/>
      </c>
      <c r="BA66" s="30" t="str">
        <f t="shared" si="10"/>
        <v/>
      </c>
      <c r="BB66" s="30" t="str">
        <f t="shared" si="11"/>
        <v/>
      </c>
      <c r="BC66" s="30" t="str">
        <f t="shared" si="12"/>
        <v/>
      </c>
      <c r="BD66" s="30" t="str">
        <f t="shared" si="13"/>
        <v/>
      </c>
      <c r="BE66" s="30" t="str">
        <f t="shared" si="14"/>
        <v/>
      </c>
      <c r="BF66" s="30" t="str">
        <f t="shared" si="15"/>
        <v/>
      </c>
      <c r="BG66" s="30" t="str">
        <f t="shared" si="16"/>
        <v/>
      </c>
      <c r="BH66" s="30" t="str">
        <f t="shared" si="39"/>
        <v/>
      </c>
      <c r="BI66" s="30" t="str">
        <f t="shared" si="40"/>
        <v/>
      </c>
      <c r="BJ66" s="30" t="str">
        <f t="shared" si="41"/>
        <v/>
      </c>
      <c r="BK66" s="30" t="str">
        <f t="shared" si="42"/>
        <v/>
      </c>
      <c r="BL66" s="30" t="str">
        <f t="shared" si="43"/>
        <v/>
      </c>
      <c r="BM66" s="30" t="str">
        <f t="shared" si="44"/>
        <v/>
      </c>
      <c r="BN66" s="30" t="str">
        <f t="shared" si="45"/>
        <v/>
      </c>
      <c r="BO66" s="30" t="str">
        <f t="shared" si="46"/>
        <v/>
      </c>
      <c r="BP66" s="30" t="str">
        <f t="shared" si="47"/>
        <v/>
      </c>
      <c r="BQ66" s="30" t="str">
        <f t="shared" si="48"/>
        <v/>
      </c>
      <c r="BR66" s="30" t="str">
        <f t="shared" si="49"/>
        <v/>
      </c>
      <c r="BS66" s="30" t="str">
        <f t="shared" si="50"/>
        <v/>
      </c>
    </row>
    <row r="67" spans="1:7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28" t="str">
        <f t="shared" si="29"/>
        <v/>
      </c>
      <c r="AC67" s="10"/>
      <c r="AD67" s="10"/>
      <c r="AE67" s="10"/>
      <c r="AF67" s="10"/>
      <c r="AG67" s="10"/>
      <c r="AH67" s="10"/>
      <c r="AI67" s="10"/>
      <c r="AJ67" s="10"/>
      <c r="AK67" s="11"/>
      <c r="AL67" s="12"/>
      <c r="AM67" s="12"/>
      <c r="AN67" s="12"/>
      <c r="AO67" s="12"/>
      <c r="AP67" s="12"/>
      <c r="AQ67" s="12"/>
      <c r="AR67" s="29" t="str">
        <f t="shared" si="30"/>
        <v/>
      </c>
      <c r="AS67" s="29" t="str">
        <f t="shared" si="31"/>
        <v/>
      </c>
      <c r="AT67" s="29" t="str">
        <f t="shared" si="32"/>
        <v/>
      </c>
      <c r="AU67" s="25" t="str">
        <f t="shared" si="33"/>
        <v/>
      </c>
      <c r="AV67" s="25" t="str">
        <f t="shared" si="34"/>
        <v/>
      </c>
      <c r="AW67" s="25" t="str">
        <f t="shared" si="35"/>
        <v/>
      </c>
      <c r="AX67" s="25" t="str">
        <f t="shared" si="36"/>
        <v/>
      </c>
      <c r="AY67" s="25" t="str">
        <f t="shared" si="37"/>
        <v/>
      </c>
      <c r="AZ67" s="25" t="str">
        <f t="shared" si="38"/>
        <v/>
      </c>
      <c r="BA67" s="30" t="str">
        <f t="shared" si="10"/>
        <v/>
      </c>
      <c r="BB67" s="30" t="str">
        <f t="shared" si="11"/>
        <v/>
      </c>
      <c r="BC67" s="30" t="str">
        <f t="shared" si="12"/>
        <v/>
      </c>
      <c r="BD67" s="30" t="str">
        <f t="shared" si="13"/>
        <v/>
      </c>
      <c r="BE67" s="30" t="str">
        <f t="shared" si="14"/>
        <v/>
      </c>
      <c r="BF67" s="30" t="str">
        <f t="shared" si="15"/>
        <v/>
      </c>
      <c r="BG67" s="30" t="str">
        <f t="shared" si="16"/>
        <v/>
      </c>
      <c r="BH67" s="30" t="str">
        <f t="shared" si="39"/>
        <v/>
      </c>
      <c r="BI67" s="30" t="str">
        <f t="shared" si="40"/>
        <v/>
      </c>
      <c r="BJ67" s="30" t="str">
        <f t="shared" si="41"/>
        <v/>
      </c>
      <c r="BK67" s="30" t="str">
        <f t="shared" si="42"/>
        <v/>
      </c>
      <c r="BL67" s="30" t="str">
        <f t="shared" si="43"/>
        <v/>
      </c>
      <c r="BM67" s="30" t="str">
        <f t="shared" si="44"/>
        <v/>
      </c>
      <c r="BN67" s="30" t="str">
        <f t="shared" si="45"/>
        <v/>
      </c>
      <c r="BO67" s="30" t="str">
        <f t="shared" si="46"/>
        <v/>
      </c>
      <c r="BP67" s="30" t="str">
        <f t="shared" si="47"/>
        <v/>
      </c>
      <c r="BQ67" s="30" t="str">
        <f t="shared" si="48"/>
        <v/>
      </c>
      <c r="BR67" s="30" t="str">
        <f t="shared" si="49"/>
        <v/>
      </c>
      <c r="BS67" s="30" t="str">
        <f t="shared" si="50"/>
        <v/>
      </c>
    </row>
    <row r="68" spans="1:7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28" t="str">
        <f t="shared" si="29"/>
        <v/>
      </c>
      <c r="AC68" s="10"/>
      <c r="AD68" s="10"/>
      <c r="AE68" s="10"/>
      <c r="AF68" s="10"/>
      <c r="AG68" s="10"/>
      <c r="AH68" s="10"/>
      <c r="AI68" s="10"/>
      <c r="AJ68" s="10"/>
      <c r="AK68" s="11"/>
      <c r="AL68" s="12"/>
      <c r="AM68" s="12"/>
      <c r="AN68" s="12"/>
      <c r="AO68" s="12"/>
      <c r="AP68" s="12"/>
      <c r="AQ68" s="12"/>
      <c r="AR68" s="29" t="str">
        <f t="shared" si="30"/>
        <v/>
      </c>
      <c r="AS68" s="29" t="str">
        <f t="shared" si="31"/>
        <v/>
      </c>
      <c r="AT68" s="29" t="str">
        <f t="shared" si="32"/>
        <v/>
      </c>
      <c r="AU68" s="25" t="str">
        <f t="shared" si="33"/>
        <v/>
      </c>
      <c r="AV68" s="25" t="str">
        <f t="shared" si="34"/>
        <v/>
      </c>
      <c r="AW68" s="25" t="str">
        <f t="shared" si="35"/>
        <v/>
      </c>
      <c r="AX68" s="25" t="str">
        <f t="shared" si="36"/>
        <v/>
      </c>
      <c r="AY68" s="25" t="str">
        <f t="shared" si="37"/>
        <v/>
      </c>
      <c r="AZ68" s="25" t="str">
        <f t="shared" si="38"/>
        <v/>
      </c>
      <c r="BA68" s="30" t="str">
        <f t="shared" si="10"/>
        <v/>
      </c>
      <c r="BB68" s="30" t="str">
        <f t="shared" si="11"/>
        <v/>
      </c>
      <c r="BC68" s="30" t="str">
        <f t="shared" si="12"/>
        <v/>
      </c>
      <c r="BD68" s="30" t="str">
        <f t="shared" si="13"/>
        <v/>
      </c>
      <c r="BE68" s="30" t="str">
        <f t="shared" si="14"/>
        <v/>
      </c>
      <c r="BF68" s="30" t="str">
        <f t="shared" si="15"/>
        <v/>
      </c>
      <c r="BG68" s="30" t="str">
        <f t="shared" si="16"/>
        <v/>
      </c>
      <c r="BH68" s="30" t="str">
        <f t="shared" si="39"/>
        <v/>
      </c>
      <c r="BI68" s="30" t="str">
        <f t="shared" si="40"/>
        <v/>
      </c>
      <c r="BJ68" s="30" t="str">
        <f t="shared" si="41"/>
        <v/>
      </c>
      <c r="BK68" s="30" t="str">
        <f t="shared" si="42"/>
        <v/>
      </c>
      <c r="BL68" s="30" t="str">
        <f t="shared" si="43"/>
        <v/>
      </c>
      <c r="BM68" s="30" t="str">
        <f t="shared" si="44"/>
        <v/>
      </c>
      <c r="BN68" s="30" t="str">
        <f t="shared" si="45"/>
        <v/>
      </c>
      <c r="BO68" s="30" t="str">
        <f t="shared" si="46"/>
        <v/>
      </c>
      <c r="BP68" s="30" t="str">
        <f t="shared" si="47"/>
        <v/>
      </c>
      <c r="BQ68" s="30" t="str">
        <f t="shared" si="48"/>
        <v/>
      </c>
      <c r="BR68" s="30" t="str">
        <f t="shared" si="49"/>
        <v/>
      </c>
      <c r="BS68" s="30" t="str">
        <f t="shared" si="50"/>
        <v/>
      </c>
    </row>
    <row r="69" spans="1:7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28" t="str">
        <f t="shared" ref="AB69:AB100" si="51">IF(AND(A69="",B69=""),"",IF(AND(Z69&lt;&gt;"",AA69&lt;&gt;""),"Relationship unresolved: "&amp;Z69&amp;" | Unresolved condition: "&amp;AA69,IF(Z69&lt;&gt;"","Relationship unresolved: "&amp;Z69,IF(AA69&lt;&gt;"","Unresolved condition: "&amp;AA69,""))))</f>
        <v/>
      </c>
      <c r="AC69" s="10"/>
      <c r="AD69" s="10"/>
      <c r="AE69" s="10"/>
      <c r="AF69" s="10"/>
      <c r="AG69" s="10"/>
      <c r="AH69" s="10"/>
      <c r="AI69" s="10"/>
      <c r="AJ69" s="10"/>
      <c r="AK69" s="11"/>
      <c r="AL69" s="12"/>
      <c r="AM69" s="12"/>
      <c r="AN69" s="12"/>
      <c r="AO69" s="12"/>
      <c r="AP69" s="12"/>
      <c r="AQ69" s="12"/>
      <c r="AR69" s="29" t="str">
        <f t="shared" ref="AR69:AR100" si="52">IF(AND(A69="",B69=""),"",IF(OR(NOT(OR(E69="Direct observation",E69="Inference",E69="Not sure")),AND(T69&lt;&gt;"",NOT(OR(T69="Yes",T69="No"))),AND(U69&lt;&gt;"",NOT(OR(U69="Yes",U69="No"))),AND(V69&lt;&gt;"",NOT(OR(V69="Yes",V69="No"))),AND(W69&lt;&gt;"",NOT(OR(W69="Yes",W69="No"))),AND(X69&lt;&gt;"",NOT(OR(X69="Yes",X69="No"))),AND(Y69&lt;&gt;"",NOT(OR(Y69="Yes",Y69="No"))),AND(AC69&lt;&gt;"",NOT(OR(AC69="Yes",AC69="No"))),AND(AD69&lt;&gt;"",NOT(OR(AD69="Yes",AD69="No"))),AND(AE69&lt;&gt;"",NOT(OR(AE69="Yes",AE69="No"))),NOT(OR(AF69="Material",AF69="Non-material")),NOT(OR(AG69="Reversible",AG69="Difficult to reverse")),AND(AH69&lt;&gt;"",NOT(OR(AH69="Not required",AH69="Yes",AH69="No"))),AND(AJ69&lt;&gt;"",NOT(OR(AJ69="Observed",AJ69="Inferred",AJ69="Unresolved"))),AND(AQ69&lt;&gt;"",NOT(OR(AQ69="Approved by the recorded reviewer",AQ69="Not approved")))),"",IF(W69="Yes","Unresolved",IF(T69="Yes","Unresolved",IF(U69="Yes","Unresolved",IF(V69="Yes","Unresolved",IF(AND(X69="Yes",Y69&lt;&gt;"Yes"),"Unresolved",IF(E69="Inference",IF(AND(BN69="Yes",BO69="Yes",BP69="Yes",BQ69="Yes",BR69="Yes"),"Inferred","Unresolved"),IF(E69="Direct observation",IF(AND(BH69="Yes",BI69="Yes",BJ69="Yes",BK69="Yes",BL69="Yes",BM69="Yes",BA69="Yes",BB69="Yes",BC69="Yes",BD69="Yes",BE69="Yes",BF69="Yes",BG69="Yes"),"Observed","Unresolved"),"Unresolved")))))))))</f>
        <v/>
      </c>
      <c r="AS69" s="29" t="str">
        <f t="shared" ref="AS69:AS104" si="53">IF(AND(A69="",B69=""),"",IF(OR(NOT(OR(E69="Direct observation",E69="Inference",E69="Not sure")),AND(T69&lt;&gt;"",NOT(OR(T69="Yes",T69="No"))),AND(U69&lt;&gt;"",NOT(OR(U69="Yes",U69="No"))),AND(V69&lt;&gt;"",NOT(OR(V69="Yes",V69="No"))),AND(W69&lt;&gt;"",NOT(OR(W69="Yes",W69="No"))),AND(X69&lt;&gt;"",NOT(OR(X69="Yes",X69="No"))),AND(Y69&lt;&gt;"",NOT(OR(Y69="Yes",Y69="No"))),AND(AC69&lt;&gt;"",NOT(OR(AC69="Yes",AC69="No"))),AND(AD69&lt;&gt;"",NOT(OR(AD69="Yes",AD69="No"))),AND(AE69&lt;&gt;"",NOT(OR(AE69="Yes",AE69="No"))),NOT(OR(AF69="Material",AF69="Non-material")),NOT(OR(AG69="Reversible",AG69="Difficult to reverse")),AND(AH69&lt;&gt;"",NOT(OR(AH69="Not required",AH69="Yes",AH69="No"))),AND(AJ69&lt;&gt;"",NOT(OR(AJ69="Observed",AJ69="Inferred",AJ69="Unresolved"))),AND(AQ69&lt;&gt;"",NOT(OR(AQ69="Approved by the recorded reviewer",AQ69="Not approved")))),"INVALID_CONTROLLED_INPUT",IF(W69="Yes","CONTRADICTION_REVIEW_REQUIRED",IF(T69="Yes","ESSENTIAL_INPUT_MISSING",IF(U69="Yes","PROVENANCE_UNKNOWN",IF(V69="Yes","SCOPE_UNCLEAR",IF(AND(X69="Yes",Y69&lt;&gt;"Yes"),"ABSENCE_NOT_ESTABLISHED",IF(E69="Inference",IF(BN69&lt;&gt;"Yes","OBSERVED_INPUTS_MISSING",IF(BO69&lt;&gt;"Yes","REASONING_BRIDGE_MISSING",IF(BP69&lt;&gt;"Yes","ASSUMPTION_NOT_EXPOSED",IF(BQ69&lt;&gt;"Yes","INFERENCE_SCOPE_UNBOUNDED",IF(BR69&lt;&gt;"Yes","INFERENCE_NOT_REVIEWABLE","VALID_EXPOSED_INFERENCE"))))),IF(E69="Direct observation",IF(BH69&lt;&gt;"Yes","OBSERVATION_SOURCE_NOT_RECORDED",IF(BI69&lt;&gt;"Yes","OBSERVATION_TIME_NOT_RECORDED",IF(BJ69&lt;&gt;"Yes","OBSERVATION_SCOPE_NOT_EXACT",IF(BK69&lt;&gt;"Yes","OBSERVATION_METHOD_NOT_RECORDED",IF(BL69&lt;&gt;"Yes","ENTITY_NOT_EXACT",IF(BM69&lt;&gt;"Yes","DEFINITION_NOT_ALIGNED",IF(BA69&lt;&gt;"Yes","ENTITY_NOT_EXACT",IF(BB69&lt;&gt;"Yes","OBSERVATION_SCOPE_NOT_EXACT",IF(BC69&lt;&gt;"Yes","OBSERVATION_TIME_NOT_RECORDED",IF(BD69&lt;&gt;"Yes","OBSERVATION_METHOD_NOT_RECORDED",IF(BE69&lt;&gt;"Yes","OBSERVATION_SOURCE_NOT_RECORDED",IF(BF69&lt;&gt;"Yes","DEFINITION_NOT_ALIGNED",IF(BG69&lt;&gt;"Yes","DECISION_CONTEXT_NOT_RECORDED","DIRECT_RECORDED_OBSERVATION"))))))))))))),"EVIDENCE_RELATIONSHIP_NOT_ESTABLISHED")))))))))</f>
        <v/>
      </c>
      <c r="AT69" s="29" t="str">
        <f t="shared" ref="AT69:AT104" si="54">IF(AND(A69="",B69=""),"",IF(OR(NOT(OR(E69="Direct observation",E69="Inference",E69="Not sure")),AND(T69&lt;&gt;"",NOT(OR(T69="Yes",T69="No"))),AND(U69&lt;&gt;"",NOT(OR(U69="Yes",U69="No"))),AND(V69&lt;&gt;"",NOT(OR(V69="Yes",V69="No"))),AND(W69&lt;&gt;"",NOT(OR(W69="Yes",W69="No"))),AND(X69&lt;&gt;"",NOT(OR(X69="Yes",X69="No"))),AND(Y69&lt;&gt;"",NOT(OR(Y69="Yes",Y69="No"))),AND(AC69&lt;&gt;"",NOT(OR(AC69="Yes",AC69="No"))),AND(AD69&lt;&gt;"",NOT(OR(AD69="Yes",AD69="No"))),AND(AE69&lt;&gt;"",NOT(OR(AE69="Yes",AE69="No"))),NOT(OR(AF69="Material",AF69="Non-material")),NOT(OR(AG69="Reversible",AG69="Difficult to reverse")),AND(AH69&lt;&gt;"",NOT(OR(AH69="Not required",AH69="Yes",AH69="No"))),AND(AJ69&lt;&gt;"",NOT(OR(AJ69="Observed",AJ69="Inferred",AJ69="Unresolved"))),AND(AQ69&lt;&gt;"",NOT(OR(AQ69="Approved by the recorded reviewer",AQ69="Not approved")))),"",IF(AR69="Unresolved",IF(AND(AF69="Non-material",AH69="Yes",BS69="Yes"),"Usable with limitation for a narrowed claim","Not yet usable for the intended claim"),IF(OR(AC69="Yes",AD69="Yes",AE69="Yes"),IF(AND(AH69="Yes",BS69="Yes"),"Usable with limitation for a narrowed claim","Not yet usable for the intended claim"),"Usable"))))</f>
        <v/>
      </c>
      <c r="AU69" s="25" t="str">
        <f t="shared" ref="AU69:AU100" si="55">IF(AND(A69="",B69=""),"",IF(OR(NOT(OR(E69="Direct observation",E69="Inference",E69="Not sure")),AND(T69&lt;&gt;"",NOT(OR(T69="Yes",T69="No"))),AND(U69&lt;&gt;"",NOT(OR(U69="Yes",U69="No"))),AND(V69&lt;&gt;"",NOT(OR(V69="Yes",V69="No"))),AND(W69&lt;&gt;"",NOT(OR(W69="Yes",W69="No"))),AND(X69&lt;&gt;"",NOT(OR(X69="Yes",X69="No"))),AND(Y69&lt;&gt;"",NOT(OR(Y69="Yes",Y69="No"))),AND(AC69&lt;&gt;"",NOT(OR(AC69="Yes",AC69="No"))),AND(AD69&lt;&gt;"",NOT(OR(AD69="Yes",AD69="No"))),AND(AE69&lt;&gt;"",NOT(OR(AE69="Yes",AE69="No"))),NOT(OR(AF69="Material",AF69="Non-material")),NOT(OR(AG69="Reversible",AG69="Difficult to reverse")),AND(AH69&lt;&gt;"",NOT(OR(AH69="Not required",AH69="Yes",AH69="No"))),AND(AJ69&lt;&gt;"",NOT(OR(AJ69="Observed",AJ69="Inferred",AJ69="Unresolved"))),AND(AQ69&lt;&gt;"",NOT(OR(AQ69="Approved by the recorded reviewer",AQ69="Not approved")))),"",IF(AT69="Not yet usable for the intended claim",IF(AF69="Material","Hold the affected decision","Do not use for the intended claim; narrow it or obtain the missing evidence"),IF(AT69="Usable with limitation for a narrowed claim","Proceed only with the explicit narrowed claim and recorded limitation",IF(AG69="Difficult to reverse","Proceed only after accountable review","Proceed with disclosure and a reopen condition")))))</f>
        <v/>
      </c>
      <c r="AV69" s="25" t="str">
        <f t="shared" ref="AV69:AV104" si="56">IF(AND(A69="",B69=""),"",IF(OR(NOT(OR(E69="Direct observation",E69="Inference",E69="Not sure")),AND(T69&lt;&gt;"",NOT(OR(T69="Yes",T69="No"))),AND(U69&lt;&gt;"",NOT(OR(U69="Yes",U69="No"))),AND(V69&lt;&gt;"",NOT(OR(V69="Yes",V69="No"))),AND(W69&lt;&gt;"",NOT(OR(W69="Yes",W69="No"))),AND(X69&lt;&gt;"",NOT(OR(X69="Yes",X69="No"))),AND(Y69&lt;&gt;"",NOT(OR(Y69="Yes",Y69="No"))),AND(AC69&lt;&gt;"",NOT(OR(AC69="Yes",AC69="No"))),AND(AD69&lt;&gt;"",NOT(OR(AD69="Yes",AD69="No"))),AND(AE69&lt;&gt;"",NOT(OR(AE69="Yes",AE69="No"))),NOT(OR(AF69="Material",AF69="Non-material")),NOT(OR(AG69="Reversible",AG69="Difficult to reverse")),AND(AH69&lt;&gt;"",NOT(OR(AH69="Not required",AH69="Yes",AH69="No"))),AND(AJ69&lt;&gt;"",NOT(OR(AJ69="Observed",AJ69="Inferred",AJ69="Unresolved"))),AND(AQ69&lt;&gt;"",NOT(OR(AQ69="Approved by the recorded reviewer",AQ69="Not approved")))),"",IF(AR69="Observed","We directly observed the bounded fact within the recorded entity, scope, time, method and source.",IF(AR69="Inferred","Based on the recorded observations, we infer the bounded conclusion under the stated assumptions.","The available evidence does not establish the intended claim; name the unresolved condition and its decision effect."))))</f>
        <v/>
      </c>
      <c r="AW69" s="25" t="str">
        <f t="shared" ref="AW69:AW104" si="57">IF(AND(A69="",B69=""),"",IF(OR(NOT(OR(E69="Direct observation",E69="Inference",E69="Not sure")),AND(T69&lt;&gt;"",NOT(OR(T69="Yes",T69="No"))),AND(U69&lt;&gt;"",NOT(OR(U69="Yes",U69="No"))),AND(V69&lt;&gt;"",NOT(OR(V69="Yes",V69="No"))),AND(W69&lt;&gt;"",NOT(OR(W69="Yes",W69="No"))),AND(X69&lt;&gt;"",NOT(OR(X69="Yes",X69="No"))),AND(Y69&lt;&gt;"",NOT(OR(Y69="Yes",Y69="No"))),AND(AC69&lt;&gt;"",NOT(OR(AC69="Yes",AC69="No"))),AND(AD69&lt;&gt;"",NOT(OR(AD69="Yes",AD69="No"))),AND(AE69&lt;&gt;"",NOT(OR(AE69="Yes",AE69="No"))),NOT(OR(AF69="Material",AF69="Non-material")),NOT(OR(AG69="Reversible",AG69="Difficult to reverse")),AND(AH69&lt;&gt;"",NOT(OR(AH69="Not required",AH69="Yes",AH69="No"))),AND(AJ69&lt;&gt;"",NOT(OR(AJ69="Observed",AJ69="Inferred",AJ69="Unresolved"))),AND(AQ69&lt;&gt;"",NOT(OR(AQ69="Approved by the recorded reviewer",AQ69="Not approved")))),"",IF(AR69="Observed","Do not imply motive, causation, completeness, permanence or decision-readiness without separate evidence.",IF(AR69="Inferred","Do not present the inference as directly observed, certain, causal or assumption-free.","Do not convert unresolved into observed, inferred, absent, false or low confidence."))))</f>
        <v/>
      </c>
      <c r="AX69" s="25" t="str">
        <f t="shared" ref="AX69:AX104" si="58">IF(AND(A69="",B69=""),"",IF(OR(NOT(OR(E69="Direct observation",E69="Inference",E69="Not sure")),AND(T69&lt;&gt;"",NOT(OR(T69="Yes",T69="No"))),AND(U69&lt;&gt;"",NOT(OR(U69="Yes",U69="No"))),AND(V69&lt;&gt;"",NOT(OR(V69="Yes",V69="No"))),AND(W69&lt;&gt;"",NOT(OR(W69="Yes",W69="No"))),AND(X69&lt;&gt;"",NOT(OR(X69="Yes",X69="No"))),AND(Y69&lt;&gt;"",NOT(OR(Y69="Yes",Y69="No"))),AND(AC69&lt;&gt;"",NOT(OR(AC69="Yes",AC69="No"))),AND(AD69&lt;&gt;"",NOT(OR(AD69="Yes",AD69="No"))),AND(AE69&lt;&gt;"",NOT(OR(AE69="Yes",AE69="No"))),NOT(OR(AF69="Material",AF69="Non-material")),NOT(OR(AG69="Reversible",AG69="Difficult to reverse")),AND(AH69&lt;&gt;"",NOT(OR(AH69="Not required",AH69="Yes",AH69="No"))),AND(AJ69&lt;&gt;"",NOT(OR(AJ69="Observed",AJ69="Inferred",AJ69="Unresolved"))),AND(AQ69&lt;&gt;"",NOT(OR(AQ69="Approved by the recorded reviewer",AQ69="Not approved")))),"","Govern separately using How to Assign Confidence Without Fake Precision; do not derive confidence from evidence state."))</f>
        <v/>
      </c>
      <c r="AY69" s="25" t="str">
        <f t="shared" ref="AY69:AY104" si="59">IF(AND(A69="",B69=""),"",IF(OR(NOT(OR(E69="Direct observation",E69="Inference",E69="Not sure")),AND(T69&lt;&gt;"",NOT(OR(T69="Yes",T69="No"))),AND(U69&lt;&gt;"",NOT(OR(U69="Yes",U69="No"))),AND(V69&lt;&gt;"",NOT(OR(V69="Yes",V69="No"))),AND(W69&lt;&gt;"",NOT(OR(W69="Yes",W69="No"))),AND(X69&lt;&gt;"",NOT(OR(X69="Yes",X69="No"))),AND(Y69&lt;&gt;"",NOT(OR(Y69="Yes",Y69="No"))),AND(AC69&lt;&gt;"",NOT(OR(AC69="Yes",AC69="No"))),AND(AD69&lt;&gt;"",NOT(OR(AD69="Yes",AD69="No"))),AND(AE69&lt;&gt;"",NOT(OR(AE69="Yes",AE69="No"))),NOT(OR(AF69="Material",AF69="Non-material")),NOT(OR(AG69="Reversible",AG69="Difficult to reverse")),AND(AH69&lt;&gt;"",NOT(OR(AH69="Not required",AH69="Yes",AH69="No"))),AND(AJ69&lt;&gt;"",NOT(OR(AJ69="Observed",AJ69="Inferred",AJ69="Unresolved"))),AND(AQ69&lt;&gt;"",NOT(OR(AQ69="Approved by the recorded reviewer",AQ69="Not approved")))),"","When relevant records conflict, use How to Handle Contradictory Competitor Evidence before final disposition."))</f>
        <v/>
      </c>
      <c r="AZ69" s="25" t="str">
        <f t="shared" ref="AZ69:AZ104" si="60">IF(AND(A69="",B69=""),"",IF(OR(NOT(OR(E69="Direct observation",E69="Inference",E69="Not sure")),AND(T69&lt;&gt;"",NOT(OR(T69="Yes",T69="No"))),AND(U69&lt;&gt;"",NOT(OR(U69="Yes",U69="No"))),AND(V69&lt;&gt;"",NOT(OR(V69="Yes",V69="No"))),AND(W69&lt;&gt;"",NOT(OR(W69="Yes",W69="No"))),AND(X69&lt;&gt;"",NOT(OR(X69="Yes",X69="No"))),AND(Y69&lt;&gt;"",NOT(OR(Y69="Yes",Y69="No"))),AND(AC69&lt;&gt;"",NOT(OR(AC69="Yes",AC69="No"))),AND(AD69&lt;&gt;"",NOT(OR(AD69="Yes",AD69="No"))),AND(AE69&lt;&gt;"",NOT(OR(AE69="Yes",AE69="No"))),NOT(OR(AF69="Material",AF69="Non-material")),NOT(OR(AG69="Reversible",AG69="Difficult to reverse")),AND(AH69&lt;&gt;"",NOT(OR(AH69="Not required",AH69="Yes",AH69="No"))),AND(AJ69&lt;&gt;"",NOT(OR(AJ69="Observed",AJ69="Inferred",AJ69="Unresolved"))),AND(AQ69&lt;&gt;"",NOT(OR(AQ69="Approved by the recorded reviewer",AQ69="Not approved")))),"","SERPIFAI Evidence-State Method v1.0.0"))</f>
        <v/>
      </c>
      <c r="BA69" s="30" t="str">
        <f t="shared" ref="BA69:BA104" si="61">IF(AND(A69="",B69=""),"",BL69)</f>
        <v/>
      </c>
      <c r="BB69" s="30" t="str">
        <f t="shared" ref="BB69:BB104" si="62">IF(AND(A69="",B69=""),"",BJ69)</f>
        <v/>
      </c>
      <c r="BC69" s="30" t="str">
        <f t="shared" ref="BC69:BC104" si="63">IF(AND(A69="",B69=""),"",BI69)</f>
        <v/>
      </c>
      <c r="BD69" s="30" t="str">
        <f t="shared" ref="BD69:BD104" si="64">IF(AND(A69="",B69=""),"",BK69)</f>
        <v/>
      </c>
      <c r="BE69" s="30" t="str">
        <f t="shared" ref="BE69:BE104" si="65">IF(AND(A69="",B69=""),"",BH69)</f>
        <v/>
      </c>
      <c r="BF69" s="30" t="str">
        <f t="shared" ref="BF69:BF104" si="66">IF(AND(A69="",B69=""),"",BM69)</f>
        <v/>
      </c>
      <c r="BG69" s="30" t="str">
        <f t="shared" ref="BG69:BG104" si="67">IF(AND(A69="",B69=""),"",IF(AND(LEN(LOWER(TRIM(D69&amp;"")))&gt;0,AND(LOWER(TRIM(D69&amp;""))&lt;&gt;"n/a",LOWER(TRIM(D69&amp;""))&lt;&gt;"na",LOWER(TRIM(D69&amp;""))&lt;&gt;"none",LOWER(TRIM(D69&amp;""))&lt;&gt;"unknown",LOWER(TRIM(D69&amp;""))&lt;&gt;"tbd",LOWER(TRIM(D69&amp;""))&lt;&gt;"todo",LOWER(TRIM(D69&amp;""))&lt;&gt;"placeholder",LOWER(TRIM(D69&amp;""))&lt;&gt;"test",LOWER(TRIM(D69&amp;""))&lt;&gt;"xxx",LOWER(TRIM(D69&amp;""))&lt;&gt;"xx",LOWER(TRIM(D69&amp;""))&lt;&gt;"x",LOWER(TRIM(D69&amp;""))&lt;&gt;"abc",LOWER(TRIM(D69&amp;""))&lt;&gt;"-",LOWER(TRIM(D69&amp;""))&lt;&gt;"--",LOWER(TRIM(D69&amp;""))&lt;&gt;"---",LOWER(TRIM(D69&amp;""))&lt;&gt;".",LOWER(TRIM(D69&amp;""))&lt;&gt;"..",LOWER(TRIM(D69&amp;""))&lt;&gt;"...",LOWER(TRIM(D69&amp;""))&lt;&gt;"?"),AND(SUBSTITUTE(SUBSTITUTE(SUBSTITUTE(SUBSTITUTE(SUBSTITUTE(SUBSTITUTE(LOWER(TRIM(D69&amp;""))," ",""),"/",""),"-",""),".",""),"?",""),"_","")&lt;&gt;"na",SUBSTITUTE(SUBSTITUTE(SUBSTITUTE(SUBSTITUTE(SUBSTITUTE(SUBSTITUTE(LOWER(TRIM(D69&amp;""))," ",""),"/",""),"-",""),".",""),"?",""),"_","")&lt;&gt;"none",SUBSTITUTE(SUBSTITUTE(SUBSTITUTE(SUBSTITUTE(SUBSTITUTE(SUBSTITUTE(LOWER(TRIM(D69&amp;""))," ",""),"/",""),"-",""),".",""),"?",""),"_","")&lt;&gt;"unknown",SUBSTITUTE(SUBSTITUTE(SUBSTITUTE(SUBSTITUTE(SUBSTITUTE(SUBSTITUTE(LOWER(TRIM(D69&amp;""))," ",""),"/",""),"-",""),".",""),"?",""),"_","")&lt;&gt;"tbd",SUBSTITUTE(SUBSTITUTE(SUBSTITUTE(SUBSTITUTE(SUBSTITUTE(SUBSTITUTE(LOWER(TRIM(D69&amp;""))," ",""),"/",""),"-",""),".",""),"?",""),"_","")&lt;&gt;"todo",SUBSTITUTE(SUBSTITUTE(SUBSTITUTE(SUBSTITUTE(SUBSTITUTE(SUBSTITUTE(LOWER(TRIM(D69&amp;""))," ",""),"/",""),"-",""),".",""),"?",""),"_","")&lt;&gt;"placeholder",SUBSTITUTE(SUBSTITUTE(SUBSTITUTE(SUBSTITUTE(SUBSTITUTE(SUBSTITUTE(LOWER(TRIM(D69&amp;""))," ",""),"/",""),"-",""),".",""),"?",""),"_","")&lt;&gt;"test",SUBSTITUTE(SUBSTITUTE(SUBSTITUTE(SUBSTITUTE(SUBSTITUTE(SUBSTITUTE(LOWER(TRIM(D69&amp;""))," ",""),"/",""),"-",""),".",""),"?",""),"_","")&lt;&gt;"xxx",SUBSTITUTE(SUBSTITUTE(SUBSTITUTE(SUBSTITUTE(SUBSTITUTE(SUBSTITUTE(LOWER(TRIM(D69&amp;""))," ",""),"/",""),"-",""),".",""),"?",""),"_","")&lt;&gt;"xx",SUBSTITUTE(SUBSTITUTE(SUBSTITUTE(SUBSTITUTE(SUBSTITUTE(SUBSTITUTE(LOWER(TRIM(D69&amp;""))," ",""),"/",""),"-",""),".",""),"?",""),"_","")&lt;&gt;"x",SUBSTITUTE(SUBSTITUTE(SUBSTITUTE(SUBSTITUTE(SUBSTITUTE(SUBSTITUTE(LOWER(TRIM(D69&amp;""))," ",""),"/",""),"-",""),".",""),"?",""),"_","")&lt;&gt;"abc"),AND(SUBSTITUTE(SUBSTITUTE(SUBSTITUTE(SUBSTITUTE(SUBSTITUTE(SUBSTITUTE(LOWER(TRIM(D69&amp;""))," ",""),"/",""),"-",""),".",""),"?",""),"_","")&lt;&gt;"nana",SUBSTITUTE(SUBSTITUTE(SUBSTITUTE(SUBSTITUTE(SUBSTITUTE(SUBSTITUTE(LOWER(TRIM(D69&amp;""))," ",""),"/",""),"-",""),".",""),"?",""),"_","")&lt;&gt;"nanana",SUBSTITUTE(SUBSTITUTE(SUBSTITUTE(SUBSTITUTE(SUBSTITUTE(SUBSTITUTE(LOWER(TRIM(D69&amp;""))," ",""),"/",""),"-",""),".",""),"?",""),"_","")&lt;&gt;"nonenone",SUBSTITUTE(SUBSTITUTE(SUBSTITUTE(SUBSTITUTE(SUBSTITUTE(SUBSTITUTE(LOWER(TRIM(D69&amp;""))," ",""),"/",""),"-",""),".",""),"?",""),"_","")&lt;&gt;"nonenonenone",SUBSTITUTE(SUBSTITUTE(SUBSTITUTE(SUBSTITUTE(SUBSTITUTE(SUBSTITUTE(LOWER(TRIM(D69&amp;""))," ",""),"/",""),"-",""),".",""),"?",""),"_","")&lt;&gt;"unknownunknown",SUBSTITUTE(SUBSTITUTE(SUBSTITUTE(SUBSTITUTE(SUBSTITUTE(SUBSTITUTE(LOWER(TRIM(D69&amp;""))," ",""),"/",""),"-",""),".",""),"?",""),"_","")&lt;&gt;"unknownunknownunknown",SUBSTITUTE(SUBSTITUTE(SUBSTITUTE(SUBSTITUTE(SUBSTITUTE(SUBSTITUTE(LOWER(TRIM(D69&amp;""))," ",""),"/",""),"-",""),".",""),"?",""),"_","")&lt;&gt;"tbdtbd",SUBSTITUTE(SUBSTITUTE(SUBSTITUTE(SUBSTITUTE(SUBSTITUTE(SUBSTITUTE(LOWER(TRIM(D69&amp;""))," ",""),"/",""),"-",""),".",""),"?",""),"_","")&lt;&gt;"tbdtbdtbd",SUBSTITUTE(SUBSTITUTE(SUBSTITUTE(SUBSTITUTE(SUBSTITUTE(SUBSTITUTE(LOWER(TRIM(D69&amp;""))," ",""),"/",""),"-",""),".",""),"?",""),"_","")&lt;&gt;"todotodo",SUBSTITUTE(SUBSTITUTE(SUBSTITUTE(SUBSTITUTE(SUBSTITUTE(SUBSTITUTE(LOWER(TRIM(D69&amp;""))," ",""),"/",""),"-",""),".",""),"?",""),"_","")&lt;&gt;"todotodotodo",SUBSTITUTE(SUBSTITUTE(SUBSTITUTE(SUBSTITUTE(SUBSTITUTE(SUBSTITUTE(LOWER(TRIM(D69&amp;""))," ",""),"/",""),"-",""),".",""),"?",""),"_","")&lt;&gt;"placeholderplaceholder",SUBSTITUTE(SUBSTITUTE(SUBSTITUTE(SUBSTITUTE(SUBSTITUTE(SUBSTITUTE(LOWER(TRIM(D69&amp;""))," ",""),"/",""),"-",""),".",""),"?",""),"_","")&lt;&gt;"placeholderplaceholderplaceholder",SUBSTITUTE(SUBSTITUTE(SUBSTITUTE(SUBSTITUTE(SUBSTITUTE(SUBSTITUTE(LOWER(TRIM(D69&amp;""))," ",""),"/",""),"-",""),".",""),"?",""),"_","")&lt;&gt;"testtest",SUBSTITUTE(SUBSTITUTE(SUBSTITUTE(SUBSTITUTE(SUBSTITUTE(SUBSTITUTE(LOWER(TRIM(D69&amp;""))," ",""),"/",""),"-",""),".",""),"?",""),"_","")&lt;&gt;"testtesttest",SUBSTITUTE(SUBSTITUTE(SUBSTITUTE(SUBSTITUTE(SUBSTITUTE(SUBSTITUTE(LOWER(TRIM(D69&amp;""))," ",""),"/",""),"-",""),".",""),"?",""),"_","")&lt;&gt;"abcabc",SUBSTITUTE(SUBSTITUTE(SUBSTITUTE(SUBSTITUTE(SUBSTITUTE(SUBSTITUTE(LOWER(TRIM(D69&amp;""))," ",""),"/",""),"-",""),".",""),"?",""),"_","")&lt;&gt;"abcabcabc"),AND(LEN(SUBSTITUTE(SUBSTITUTE(SUBSTITUTE(SUBSTITUTE(SUBSTITUTE(SUBSTITUTE(LOWER(TRIM(D69&amp;""))," ",""),"/",""),"-",""),".",""),"?",""),"_",""))&gt;0,NOT(AND(EXACT(UPPER(LOWER(TRIM(D69&amp;""))),LOWER(LOWER(TRIM(D69&amp;"")))),NOT(OR(IFERROR(FIND("0",LOWER(TRIM(D69&amp;""))),0)&gt;0,IFERROR(FIND("1",LOWER(TRIM(D69&amp;""))),0)&gt;0,IFERROR(FIND("2",LOWER(TRIM(D69&amp;""))),0)&gt;0,IFERROR(FIND("3",LOWER(TRIM(D69&amp;""))),0)&gt;0,IFERROR(FIND("4",LOWER(TRIM(D69&amp;""))),0)&gt;0,IFERROR(FIND("5",LOWER(TRIM(D69&amp;""))),0)&gt;0,IFERROR(FIND("6",LOWER(TRIM(D69&amp;""))),0)&gt;0,IFERROR(FIND("7",LOWER(TRIM(D69&amp;""))),0)&gt;0,IFERROR(FIND("8",LOWER(TRIM(D69&amp;""))),0)&gt;0,IFERROR(FIND("9",LOWER(TRIM(D69&amp;""))),0)&gt;0))))),NOT(AND(LEN(SUBSTITUTE(SUBSTITUTE(SUBSTITUTE(SUBSTITUTE(SUBSTITUTE(SUBSTITUTE(LOWER(TRIM(D69&amp;""))," ",""),"/",""),"-",""),".",""),"?",""),"_",""))&gt;=2,SUBSTITUTE(SUBSTITUTE(SUBSTITUTE(SUBSTITUTE(SUBSTITUTE(SUBSTITUTE(SUBSTITUTE(LOWER(TRIM(D69&amp;""))," ",""),"/",""),"-",""),".",""),"?",""),"_",""),LEFT(SUBSTITUTE(SUBSTITUTE(SUBSTITUTE(SUBSTITUTE(SUBSTITUTE(SUBSTITUTE(LOWER(TRIM(D69&amp;""))," ",""),"/",""),"-",""),".",""),"?",""),"_",""),1),"")=""))),"Yes","No"))</f>
        <v/>
      </c>
      <c r="BH69" s="30" t="str">
        <f t="shared" ref="BH69:BH104" si="68">IF(AND(A69="",B69=""),"",IF(AND(LEN(LOWER(TRIM(J69&amp;"")))&gt;0,AND(LOWER(TRIM(J69&amp;""))&lt;&gt;"n/a",LOWER(TRIM(J69&amp;""))&lt;&gt;"na",LOWER(TRIM(J69&amp;""))&lt;&gt;"none",LOWER(TRIM(J69&amp;""))&lt;&gt;"unknown",LOWER(TRIM(J69&amp;""))&lt;&gt;"tbd",LOWER(TRIM(J69&amp;""))&lt;&gt;"todo",LOWER(TRIM(J69&amp;""))&lt;&gt;"placeholder",LOWER(TRIM(J69&amp;""))&lt;&gt;"test",LOWER(TRIM(J69&amp;""))&lt;&gt;"xxx",LOWER(TRIM(J69&amp;""))&lt;&gt;"xx",LOWER(TRIM(J69&amp;""))&lt;&gt;"x",LOWER(TRIM(J69&amp;""))&lt;&gt;"abc",LOWER(TRIM(J69&amp;""))&lt;&gt;"-",LOWER(TRIM(J69&amp;""))&lt;&gt;"--",LOWER(TRIM(J69&amp;""))&lt;&gt;"---",LOWER(TRIM(J69&amp;""))&lt;&gt;".",LOWER(TRIM(J69&amp;""))&lt;&gt;"..",LOWER(TRIM(J69&amp;""))&lt;&gt;"...",LOWER(TRIM(J69&amp;""))&lt;&gt;"?"),AND(SUBSTITUTE(SUBSTITUTE(SUBSTITUTE(SUBSTITUTE(SUBSTITUTE(SUBSTITUTE(LOWER(TRIM(J69&amp;""))," ",""),"/",""),"-",""),".",""),"?",""),"_","")&lt;&gt;"na",SUBSTITUTE(SUBSTITUTE(SUBSTITUTE(SUBSTITUTE(SUBSTITUTE(SUBSTITUTE(LOWER(TRIM(J69&amp;""))," ",""),"/",""),"-",""),".",""),"?",""),"_","")&lt;&gt;"none",SUBSTITUTE(SUBSTITUTE(SUBSTITUTE(SUBSTITUTE(SUBSTITUTE(SUBSTITUTE(LOWER(TRIM(J69&amp;""))," ",""),"/",""),"-",""),".",""),"?",""),"_","")&lt;&gt;"unknown",SUBSTITUTE(SUBSTITUTE(SUBSTITUTE(SUBSTITUTE(SUBSTITUTE(SUBSTITUTE(LOWER(TRIM(J69&amp;""))," ",""),"/",""),"-",""),".",""),"?",""),"_","")&lt;&gt;"tbd",SUBSTITUTE(SUBSTITUTE(SUBSTITUTE(SUBSTITUTE(SUBSTITUTE(SUBSTITUTE(LOWER(TRIM(J69&amp;""))," ",""),"/",""),"-",""),".",""),"?",""),"_","")&lt;&gt;"todo",SUBSTITUTE(SUBSTITUTE(SUBSTITUTE(SUBSTITUTE(SUBSTITUTE(SUBSTITUTE(LOWER(TRIM(J69&amp;""))," ",""),"/",""),"-",""),".",""),"?",""),"_","")&lt;&gt;"placeholder",SUBSTITUTE(SUBSTITUTE(SUBSTITUTE(SUBSTITUTE(SUBSTITUTE(SUBSTITUTE(LOWER(TRIM(J69&amp;""))," ",""),"/",""),"-",""),".",""),"?",""),"_","")&lt;&gt;"test",SUBSTITUTE(SUBSTITUTE(SUBSTITUTE(SUBSTITUTE(SUBSTITUTE(SUBSTITUTE(LOWER(TRIM(J69&amp;""))," ",""),"/",""),"-",""),".",""),"?",""),"_","")&lt;&gt;"xxx",SUBSTITUTE(SUBSTITUTE(SUBSTITUTE(SUBSTITUTE(SUBSTITUTE(SUBSTITUTE(LOWER(TRIM(J69&amp;""))," ",""),"/",""),"-",""),".",""),"?",""),"_","")&lt;&gt;"xx",SUBSTITUTE(SUBSTITUTE(SUBSTITUTE(SUBSTITUTE(SUBSTITUTE(SUBSTITUTE(LOWER(TRIM(J69&amp;""))," ",""),"/",""),"-",""),".",""),"?",""),"_","")&lt;&gt;"x",SUBSTITUTE(SUBSTITUTE(SUBSTITUTE(SUBSTITUTE(SUBSTITUTE(SUBSTITUTE(LOWER(TRIM(J69&amp;""))," ",""),"/",""),"-",""),".",""),"?",""),"_","")&lt;&gt;"abc"),AND(SUBSTITUTE(SUBSTITUTE(SUBSTITUTE(SUBSTITUTE(SUBSTITUTE(SUBSTITUTE(LOWER(TRIM(J69&amp;""))," ",""),"/",""),"-",""),".",""),"?",""),"_","")&lt;&gt;"nana",SUBSTITUTE(SUBSTITUTE(SUBSTITUTE(SUBSTITUTE(SUBSTITUTE(SUBSTITUTE(LOWER(TRIM(J69&amp;""))," ",""),"/",""),"-",""),".",""),"?",""),"_","")&lt;&gt;"nanana",SUBSTITUTE(SUBSTITUTE(SUBSTITUTE(SUBSTITUTE(SUBSTITUTE(SUBSTITUTE(LOWER(TRIM(J69&amp;""))," ",""),"/",""),"-",""),".",""),"?",""),"_","")&lt;&gt;"nonenone",SUBSTITUTE(SUBSTITUTE(SUBSTITUTE(SUBSTITUTE(SUBSTITUTE(SUBSTITUTE(LOWER(TRIM(J69&amp;""))," ",""),"/",""),"-",""),".",""),"?",""),"_","")&lt;&gt;"nonenonenone",SUBSTITUTE(SUBSTITUTE(SUBSTITUTE(SUBSTITUTE(SUBSTITUTE(SUBSTITUTE(LOWER(TRIM(J69&amp;""))," ",""),"/",""),"-",""),".",""),"?",""),"_","")&lt;&gt;"unknownunknown",SUBSTITUTE(SUBSTITUTE(SUBSTITUTE(SUBSTITUTE(SUBSTITUTE(SUBSTITUTE(LOWER(TRIM(J69&amp;""))," ",""),"/",""),"-",""),".",""),"?",""),"_","")&lt;&gt;"unknownunknownunknown",SUBSTITUTE(SUBSTITUTE(SUBSTITUTE(SUBSTITUTE(SUBSTITUTE(SUBSTITUTE(LOWER(TRIM(J69&amp;""))," ",""),"/",""),"-",""),".",""),"?",""),"_","")&lt;&gt;"tbdtbd",SUBSTITUTE(SUBSTITUTE(SUBSTITUTE(SUBSTITUTE(SUBSTITUTE(SUBSTITUTE(LOWER(TRIM(J69&amp;""))," ",""),"/",""),"-",""),".",""),"?",""),"_","")&lt;&gt;"tbdtbdtbd",SUBSTITUTE(SUBSTITUTE(SUBSTITUTE(SUBSTITUTE(SUBSTITUTE(SUBSTITUTE(LOWER(TRIM(J69&amp;""))," ",""),"/",""),"-",""),".",""),"?",""),"_","")&lt;&gt;"todotodo",SUBSTITUTE(SUBSTITUTE(SUBSTITUTE(SUBSTITUTE(SUBSTITUTE(SUBSTITUTE(LOWER(TRIM(J69&amp;""))," ",""),"/",""),"-",""),".",""),"?",""),"_","")&lt;&gt;"todotodotodo",SUBSTITUTE(SUBSTITUTE(SUBSTITUTE(SUBSTITUTE(SUBSTITUTE(SUBSTITUTE(LOWER(TRIM(J69&amp;""))," ",""),"/",""),"-",""),".",""),"?",""),"_","")&lt;&gt;"placeholderplaceholder",SUBSTITUTE(SUBSTITUTE(SUBSTITUTE(SUBSTITUTE(SUBSTITUTE(SUBSTITUTE(LOWER(TRIM(J69&amp;""))," ",""),"/",""),"-",""),".",""),"?",""),"_","")&lt;&gt;"placeholderplaceholderplaceholder",SUBSTITUTE(SUBSTITUTE(SUBSTITUTE(SUBSTITUTE(SUBSTITUTE(SUBSTITUTE(LOWER(TRIM(J69&amp;""))," ",""),"/",""),"-",""),".",""),"?",""),"_","")&lt;&gt;"testtest",SUBSTITUTE(SUBSTITUTE(SUBSTITUTE(SUBSTITUTE(SUBSTITUTE(SUBSTITUTE(LOWER(TRIM(J69&amp;""))," ",""),"/",""),"-",""),".",""),"?",""),"_","")&lt;&gt;"testtesttest",SUBSTITUTE(SUBSTITUTE(SUBSTITUTE(SUBSTITUTE(SUBSTITUTE(SUBSTITUTE(LOWER(TRIM(J69&amp;""))," ",""),"/",""),"-",""),".",""),"?",""),"_","")&lt;&gt;"abcabc",SUBSTITUTE(SUBSTITUTE(SUBSTITUTE(SUBSTITUTE(SUBSTITUTE(SUBSTITUTE(LOWER(TRIM(J69&amp;""))," ",""),"/",""),"-",""),".",""),"?",""),"_","")&lt;&gt;"abcabcabc"),AND(LEN(SUBSTITUTE(SUBSTITUTE(SUBSTITUTE(SUBSTITUTE(SUBSTITUTE(SUBSTITUTE(LOWER(TRIM(J69&amp;""))," ",""),"/",""),"-",""),".",""),"?",""),"_",""))&gt;0,NOT(AND(EXACT(UPPER(LOWER(TRIM(J69&amp;""))),LOWER(LOWER(TRIM(J69&amp;"")))),NOT(OR(IFERROR(FIND("0",LOWER(TRIM(J69&amp;""))),0)&gt;0,IFERROR(FIND("1",LOWER(TRIM(J69&amp;""))),0)&gt;0,IFERROR(FIND("2",LOWER(TRIM(J69&amp;""))),0)&gt;0,IFERROR(FIND("3",LOWER(TRIM(J69&amp;""))),0)&gt;0,IFERROR(FIND("4",LOWER(TRIM(J69&amp;""))),0)&gt;0,IFERROR(FIND("5",LOWER(TRIM(J69&amp;""))),0)&gt;0,IFERROR(FIND("6",LOWER(TRIM(J69&amp;""))),0)&gt;0,IFERROR(FIND("7",LOWER(TRIM(J69&amp;""))),0)&gt;0,IFERROR(FIND("8",LOWER(TRIM(J69&amp;""))),0)&gt;0,IFERROR(FIND("9",LOWER(TRIM(J69&amp;""))),0)&gt;0))))),NOT(AND(LEN(SUBSTITUTE(SUBSTITUTE(SUBSTITUTE(SUBSTITUTE(SUBSTITUTE(SUBSTITUTE(LOWER(TRIM(J69&amp;""))," ",""),"/",""),"-",""),".",""),"?",""),"_",""))&gt;=2,SUBSTITUTE(SUBSTITUTE(SUBSTITUTE(SUBSTITUTE(SUBSTITUTE(SUBSTITUTE(SUBSTITUTE(LOWER(TRIM(J69&amp;""))," ",""),"/",""),"-",""),".",""),"?",""),"_",""),LEFT(SUBSTITUTE(SUBSTITUTE(SUBSTITUTE(SUBSTITUTE(SUBSTITUTE(SUBSTITUTE(LOWER(TRIM(J69&amp;""))," ",""),"/",""),"-",""),".",""),"?",""),"_",""),1),"")=""))),"Yes","No"))</f>
        <v/>
      </c>
      <c r="BI69" s="30" t="str">
        <f t="shared" ref="BI69:BI104" si="69">IF(AND(A69="",B69=""),"",IF(IFERROR(AND(LEN(LOWER(TRIM(H69&amp;"")))&gt;0,LOWER(TRIM(H69&amp;""))&lt;&gt;"n/a",LOWER(TRIM(H69&amp;""))&lt;&gt;"na",LOWER(TRIM(H69&amp;""))&lt;&gt;"none",LOWER(TRIM(H69&amp;""))&lt;&gt;"unknown",LOWER(TRIM(H69&amp;""))&lt;&gt;"tbd",LOWER(TRIM(H69&amp;""))&lt;&gt;"todo",LOWER(TRIM(H69&amp;""))&lt;&gt;"placeholder",LOWER(TRIM(H69&amp;""))&lt;&gt;"test",LOWER(TRIM(H69&amp;""))&lt;&gt;"xxx",LOWER(TRIM(H69&amp;""))&lt;&gt;"xx",LOWER(TRIM(H69&amp;""))&lt;&gt;"x",LOWER(TRIM(H69&amp;""))&lt;&gt;"abc",LOWER(TRIM(H69&amp;""))&lt;&gt;"-",LOWER(TRIM(H69&amp;""))&lt;&gt;"--",LOWER(TRIM(H69&amp;""))&lt;&gt;"---",LOWER(TRIM(H69&amp;""))&lt;&gt;".",LOWER(TRIM(H69&amp;""))&lt;&gt;"..",LOWER(TRIM(H69&amp;""))&lt;&gt;"...",LOWER(TRIM(H69&amp;""))&lt;&gt;"?",LOWER(TRIM(H69&amp;""))&lt;&gt;"nana",LOWER(TRIM(H69&amp;""))&lt;&gt;"nanana",LOWER(TRIM(H69&amp;""))&lt;&gt;"nonenone",LOWER(TRIM(H69&amp;""))&lt;&gt;"nonenonenone",LOWER(TRIM(H69&amp;""))&lt;&gt;"unknownunknown",LOWER(TRIM(H69&amp;""))&lt;&gt;"unknownunknownunknown",LOWER(TRIM(H69&amp;""))&lt;&gt;"tbdtbd",LOWER(TRIM(H69&amp;""))&lt;&gt;"tbdtbdtbd",LOWER(TRIM(H69&amp;""))&lt;&gt;"todotodo",LOWER(TRIM(H69&amp;""))&lt;&gt;"todotodotodo",LOWER(TRIM(H69&amp;""))&lt;&gt;"placeholderplaceholder",LOWER(TRIM(H69&amp;""))&lt;&gt;"placeholderplaceholderplaceholder",LOWER(TRIM(H69&amp;""))&lt;&gt;"testtest",LOWER(TRIM(H69&amp;""))&lt;&gt;"testtesttest",LOWER(TRIM(H69&amp;""))&lt;&gt;"abcabc",LOWER(TRIM(H69&amp;""))&lt;&gt;"abcabcabc",OR(IFERROR(FIND("19",LOWER(TRIM(H69&amp;""))),0)&gt;0,IFERROR(FIND("20",LOWER(TRIM(H69&amp;""))),0)&gt;0,IFERROR(FIND("q1",LOWER(TRIM(H69&amp;""))),0)&gt;0,IFERROR(FIND("q2",LOWER(TRIM(H69&amp;""))),0)&gt;0,IFERROR(FIND("q3",LOWER(TRIM(H69&amp;""))),0)&gt;0,IFERROR(FIND("q4",LOWER(TRIM(H69&amp;""))),0)&gt;0,IFERROR(FIND("jan",LOWER(TRIM(H69&amp;""))),0)&gt;0,IFERROR(FIND("feb",LOWER(TRIM(H69&amp;""))),0)&gt;0,IFERROR(FIND("mar",LOWER(TRIM(H69&amp;""))),0)&gt;0,IFERROR(FIND("apr",LOWER(TRIM(H69&amp;""))),0)&gt;0,IFERROR(FIND("may",LOWER(TRIM(H69&amp;""))),0)&gt;0,IFERROR(FIND("jun",LOWER(TRIM(H69&amp;""))),0)&gt;0,IFERROR(FIND("jul",LOWER(TRIM(H69&amp;""))),0)&gt;0,IFERROR(FIND("aug",LOWER(TRIM(H69&amp;""))),0)&gt;0,IFERROR(FIND("sep",LOWER(TRIM(H69&amp;""))),0)&gt;0,IFERROR(FIND("oct",LOWER(TRIM(H69&amp;""))),0)&gt;0,IFERROR(FIND("nov",LOWER(TRIM(H69&amp;""))),0)&gt;0,IFERROR(FIND("dec",LOWER(TRIM(H69&amp;""))),0)&gt;0,IFERROR(FIND("review window",LOWER(TRIM(H69&amp;""))),0)&gt;0,IFERROR(FIND("review period",LOWER(TRIM(H69&amp;""))),0)&gt;0,IFERROR(FIND("week ending",LOWER(TRIM(H69&amp;""))),0)&gt;0,IFERROR(FIND("month ending",LOWER(TRIM(H69&amp;""))),0)&gt;0,IFERROR(FIND("year ending",LOWER(TRIM(H69&amp;""))),0)&gt;0,IFERROR(FIND("as of ",LOWER(TRIM(H69&amp;""))),0)&gt;0,IFERROR(FIND("between ",LOWER(TRIM(H69&amp;""))),0)&gt;0,IFERROR(FIND("from ",LOWER(TRIM(H69&amp;""))),0)&gt;0,IFERROR(FIND("through ",LOWER(TRIM(H69&amp;""))),0)&gt;0,IFERROR(FIND("until ",LOWER(TRIM(H69&amp;""))),0)&gt;0,IFERROR(FIND("since ",LOWER(TRIM(H69&amp;""))),0)&gt;0,IFERROR(FIND("last 7 days",LOWER(TRIM(H69&amp;""))),0)&gt;0,IFERROR(FIND("last 30 days",LOWER(TRIM(H69&amp;""))),0)&gt;0,IFERROR(FIND("last 90 days",LOWER(TRIM(H69&amp;""))),0)&gt;0)),FALSE),"Yes","No"))</f>
        <v/>
      </c>
      <c r="BJ69" s="30" t="str">
        <f t="shared" ref="BJ69:BJ104" si="70">IF(AND(A69="",B69=""),"",IF(AND(AND(LEN(LOWER(TRIM(G69&amp;"")))&gt;0,AND(LOWER(TRIM(G69&amp;""))&lt;&gt;"n/a",LOWER(TRIM(G69&amp;""))&lt;&gt;"na",LOWER(TRIM(G69&amp;""))&lt;&gt;"none",LOWER(TRIM(G69&amp;""))&lt;&gt;"unknown",LOWER(TRIM(G69&amp;""))&lt;&gt;"tbd",LOWER(TRIM(G69&amp;""))&lt;&gt;"todo",LOWER(TRIM(G69&amp;""))&lt;&gt;"placeholder",LOWER(TRIM(G69&amp;""))&lt;&gt;"test",LOWER(TRIM(G69&amp;""))&lt;&gt;"xxx",LOWER(TRIM(G69&amp;""))&lt;&gt;"xx",LOWER(TRIM(G69&amp;""))&lt;&gt;"x",LOWER(TRIM(G69&amp;""))&lt;&gt;"abc",LOWER(TRIM(G69&amp;""))&lt;&gt;"-",LOWER(TRIM(G69&amp;""))&lt;&gt;"--",LOWER(TRIM(G69&amp;""))&lt;&gt;"---",LOWER(TRIM(G69&amp;""))&lt;&gt;".",LOWER(TRIM(G69&amp;""))&lt;&gt;"..",LOWER(TRIM(G69&amp;""))&lt;&gt;"...",LOWER(TRIM(G69&amp;""))&lt;&gt;"?"),AND(SUBSTITUTE(SUBSTITUTE(SUBSTITUTE(SUBSTITUTE(SUBSTITUTE(SUBSTITUTE(LOWER(TRIM(G69&amp;""))," ",""),"/",""),"-",""),".",""),"?",""),"_","")&lt;&gt;"na",SUBSTITUTE(SUBSTITUTE(SUBSTITUTE(SUBSTITUTE(SUBSTITUTE(SUBSTITUTE(LOWER(TRIM(G69&amp;""))," ",""),"/",""),"-",""),".",""),"?",""),"_","")&lt;&gt;"none",SUBSTITUTE(SUBSTITUTE(SUBSTITUTE(SUBSTITUTE(SUBSTITUTE(SUBSTITUTE(LOWER(TRIM(G69&amp;""))," ",""),"/",""),"-",""),".",""),"?",""),"_","")&lt;&gt;"unknown",SUBSTITUTE(SUBSTITUTE(SUBSTITUTE(SUBSTITUTE(SUBSTITUTE(SUBSTITUTE(LOWER(TRIM(G69&amp;""))," ",""),"/",""),"-",""),".",""),"?",""),"_","")&lt;&gt;"tbd",SUBSTITUTE(SUBSTITUTE(SUBSTITUTE(SUBSTITUTE(SUBSTITUTE(SUBSTITUTE(LOWER(TRIM(G69&amp;""))," ",""),"/",""),"-",""),".",""),"?",""),"_","")&lt;&gt;"todo",SUBSTITUTE(SUBSTITUTE(SUBSTITUTE(SUBSTITUTE(SUBSTITUTE(SUBSTITUTE(LOWER(TRIM(G69&amp;""))," ",""),"/",""),"-",""),".",""),"?",""),"_","")&lt;&gt;"placeholder",SUBSTITUTE(SUBSTITUTE(SUBSTITUTE(SUBSTITUTE(SUBSTITUTE(SUBSTITUTE(LOWER(TRIM(G69&amp;""))," ",""),"/",""),"-",""),".",""),"?",""),"_","")&lt;&gt;"test",SUBSTITUTE(SUBSTITUTE(SUBSTITUTE(SUBSTITUTE(SUBSTITUTE(SUBSTITUTE(LOWER(TRIM(G69&amp;""))," ",""),"/",""),"-",""),".",""),"?",""),"_","")&lt;&gt;"xxx",SUBSTITUTE(SUBSTITUTE(SUBSTITUTE(SUBSTITUTE(SUBSTITUTE(SUBSTITUTE(LOWER(TRIM(G69&amp;""))," ",""),"/",""),"-",""),".",""),"?",""),"_","")&lt;&gt;"xx",SUBSTITUTE(SUBSTITUTE(SUBSTITUTE(SUBSTITUTE(SUBSTITUTE(SUBSTITUTE(LOWER(TRIM(G69&amp;""))," ",""),"/",""),"-",""),".",""),"?",""),"_","")&lt;&gt;"x",SUBSTITUTE(SUBSTITUTE(SUBSTITUTE(SUBSTITUTE(SUBSTITUTE(SUBSTITUTE(LOWER(TRIM(G69&amp;""))," ",""),"/",""),"-",""),".",""),"?",""),"_","")&lt;&gt;"abc"),AND(SUBSTITUTE(SUBSTITUTE(SUBSTITUTE(SUBSTITUTE(SUBSTITUTE(SUBSTITUTE(LOWER(TRIM(G69&amp;""))," ",""),"/",""),"-",""),".",""),"?",""),"_","")&lt;&gt;"nana",SUBSTITUTE(SUBSTITUTE(SUBSTITUTE(SUBSTITUTE(SUBSTITUTE(SUBSTITUTE(LOWER(TRIM(G69&amp;""))," ",""),"/",""),"-",""),".",""),"?",""),"_","")&lt;&gt;"nanana",SUBSTITUTE(SUBSTITUTE(SUBSTITUTE(SUBSTITUTE(SUBSTITUTE(SUBSTITUTE(LOWER(TRIM(G69&amp;""))," ",""),"/",""),"-",""),".",""),"?",""),"_","")&lt;&gt;"nonenone",SUBSTITUTE(SUBSTITUTE(SUBSTITUTE(SUBSTITUTE(SUBSTITUTE(SUBSTITUTE(LOWER(TRIM(G69&amp;""))," ",""),"/",""),"-",""),".",""),"?",""),"_","")&lt;&gt;"nonenonenone",SUBSTITUTE(SUBSTITUTE(SUBSTITUTE(SUBSTITUTE(SUBSTITUTE(SUBSTITUTE(LOWER(TRIM(G69&amp;""))," ",""),"/",""),"-",""),".",""),"?",""),"_","")&lt;&gt;"unknownunknown",SUBSTITUTE(SUBSTITUTE(SUBSTITUTE(SUBSTITUTE(SUBSTITUTE(SUBSTITUTE(LOWER(TRIM(G69&amp;""))," ",""),"/",""),"-",""),".",""),"?",""),"_","")&lt;&gt;"unknownunknownunknown",SUBSTITUTE(SUBSTITUTE(SUBSTITUTE(SUBSTITUTE(SUBSTITUTE(SUBSTITUTE(LOWER(TRIM(G69&amp;""))," ",""),"/",""),"-",""),".",""),"?",""),"_","")&lt;&gt;"tbdtbd",SUBSTITUTE(SUBSTITUTE(SUBSTITUTE(SUBSTITUTE(SUBSTITUTE(SUBSTITUTE(LOWER(TRIM(G69&amp;""))," ",""),"/",""),"-",""),".",""),"?",""),"_","")&lt;&gt;"tbdtbdtbd",SUBSTITUTE(SUBSTITUTE(SUBSTITUTE(SUBSTITUTE(SUBSTITUTE(SUBSTITUTE(LOWER(TRIM(G69&amp;""))," ",""),"/",""),"-",""),".",""),"?",""),"_","")&lt;&gt;"todotodo",SUBSTITUTE(SUBSTITUTE(SUBSTITUTE(SUBSTITUTE(SUBSTITUTE(SUBSTITUTE(LOWER(TRIM(G69&amp;""))," ",""),"/",""),"-",""),".",""),"?",""),"_","")&lt;&gt;"todotodotodo",SUBSTITUTE(SUBSTITUTE(SUBSTITUTE(SUBSTITUTE(SUBSTITUTE(SUBSTITUTE(LOWER(TRIM(G69&amp;""))," ",""),"/",""),"-",""),".",""),"?",""),"_","")&lt;&gt;"placeholderplaceholder",SUBSTITUTE(SUBSTITUTE(SUBSTITUTE(SUBSTITUTE(SUBSTITUTE(SUBSTITUTE(LOWER(TRIM(G69&amp;""))," ",""),"/",""),"-",""),".",""),"?",""),"_","")&lt;&gt;"placeholderplaceholderplaceholder",SUBSTITUTE(SUBSTITUTE(SUBSTITUTE(SUBSTITUTE(SUBSTITUTE(SUBSTITUTE(LOWER(TRIM(G69&amp;""))," ",""),"/",""),"-",""),".",""),"?",""),"_","")&lt;&gt;"testtest",SUBSTITUTE(SUBSTITUTE(SUBSTITUTE(SUBSTITUTE(SUBSTITUTE(SUBSTITUTE(LOWER(TRIM(G69&amp;""))," ",""),"/",""),"-",""),".",""),"?",""),"_","")&lt;&gt;"testtesttest",SUBSTITUTE(SUBSTITUTE(SUBSTITUTE(SUBSTITUTE(SUBSTITUTE(SUBSTITUTE(LOWER(TRIM(G69&amp;""))," ",""),"/",""),"-",""),".",""),"?",""),"_","")&lt;&gt;"abcabc",SUBSTITUTE(SUBSTITUTE(SUBSTITUTE(SUBSTITUTE(SUBSTITUTE(SUBSTITUTE(LOWER(TRIM(G69&amp;""))," ",""),"/",""),"-",""),".",""),"?",""),"_","")&lt;&gt;"abcabcabc"),AND(LEN(SUBSTITUTE(SUBSTITUTE(SUBSTITUTE(SUBSTITUTE(SUBSTITUTE(SUBSTITUTE(LOWER(TRIM(G69&amp;""))," ",""),"/",""),"-",""),".",""),"?",""),"_",""))&gt;0,NOT(AND(EXACT(UPPER(LOWER(TRIM(G69&amp;""))),LOWER(LOWER(TRIM(G69&amp;"")))),NOT(OR(IFERROR(FIND("0",LOWER(TRIM(G69&amp;""))),0)&gt;0,IFERROR(FIND("1",LOWER(TRIM(G69&amp;""))),0)&gt;0,IFERROR(FIND("2",LOWER(TRIM(G69&amp;""))),0)&gt;0,IFERROR(FIND("3",LOWER(TRIM(G69&amp;""))),0)&gt;0,IFERROR(FIND("4",LOWER(TRIM(G69&amp;""))),0)&gt;0,IFERROR(FIND("5",LOWER(TRIM(G69&amp;""))),0)&gt;0,IFERROR(FIND("6",LOWER(TRIM(G69&amp;""))),0)&gt;0,IFERROR(FIND("7",LOWER(TRIM(G69&amp;""))),0)&gt;0,IFERROR(FIND("8",LOWER(TRIM(G69&amp;""))),0)&gt;0,IFERROR(FIND("9",LOWER(TRIM(G69&amp;""))),0)&gt;0))))),NOT(AND(LEN(SUBSTITUTE(SUBSTITUTE(SUBSTITUTE(SUBSTITUTE(SUBSTITUTE(SUBSTITUTE(LOWER(TRIM(G69&amp;""))," ",""),"/",""),"-",""),".",""),"?",""),"_",""))&gt;=2,SUBSTITUTE(SUBSTITUTE(SUBSTITUTE(SUBSTITUTE(SUBSTITUTE(SUBSTITUTE(SUBSTITUTE(LOWER(TRIM(G69&amp;""))," ",""),"/",""),"-",""),".",""),"?",""),"_",""),LEFT(SUBSTITUTE(SUBSTITUTE(SUBSTITUTE(SUBSTITUTE(SUBSTITUTE(SUBSTITUTE(LOWER(TRIM(G69&amp;""))," ",""),"/",""),"-",""),".",""),"?",""),"_",""),1),"")=""))),OR(LEN(TRIM(G69))-LEN(SUBSTITUTE(TRIM(G69)," ",""))&gt;=1,IFERROR(FIND(",",G69),0)&gt;0,IFERROR(FIND("/",G69),0)&gt;0,IFERROR(FIND(";",G69),0)&gt;0)),"Yes","No"))</f>
        <v/>
      </c>
      <c r="BK69" s="30" t="str">
        <f t="shared" ref="BK69:BK104" si="71">IF(AND(A69="",B69=""),"",IF(AND(AND(LEN(LOWER(TRIM(I69&amp;"")))&gt;0,AND(LOWER(TRIM(I69&amp;""))&lt;&gt;"n/a",LOWER(TRIM(I69&amp;""))&lt;&gt;"na",LOWER(TRIM(I69&amp;""))&lt;&gt;"none",LOWER(TRIM(I69&amp;""))&lt;&gt;"unknown",LOWER(TRIM(I69&amp;""))&lt;&gt;"tbd",LOWER(TRIM(I69&amp;""))&lt;&gt;"todo",LOWER(TRIM(I69&amp;""))&lt;&gt;"placeholder",LOWER(TRIM(I69&amp;""))&lt;&gt;"test",LOWER(TRIM(I69&amp;""))&lt;&gt;"xxx",LOWER(TRIM(I69&amp;""))&lt;&gt;"xx",LOWER(TRIM(I69&amp;""))&lt;&gt;"x",LOWER(TRIM(I69&amp;""))&lt;&gt;"abc",LOWER(TRIM(I69&amp;""))&lt;&gt;"-",LOWER(TRIM(I69&amp;""))&lt;&gt;"--",LOWER(TRIM(I69&amp;""))&lt;&gt;"---",LOWER(TRIM(I69&amp;""))&lt;&gt;".",LOWER(TRIM(I69&amp;""))&lt;&gt;"..",LOWER(TRIM(I69&amp;""))&lt;&gt;"...",LOWER(TRIM(I69&amp;""))&lt;&gt;"?"),AND(SUBSTITUTE(SUBSTITUTE(SUBSTITUTE(SUBSTITUTE(SUBSTITUTE(SUBSTITUTE(LOWER(TRIM(I69&amp;""))," ",""),"/",""),"-",""),".",""),"?",""),"_","")&lt;&gt;"na",SUBSTITUTE(SUBSTITUTE(SUBSTITUTE(SUBSTITUTE(SUBSTITUTE(SUBSTITUTE(LOWER(TRIM(I69&amp;""))," ",""),"/",""),"-",""),".",""),"?",""),"_","")&lt;&gt;"none",SUBSTITUTE(SUBSTITUTE(SUBSTITUTE(SUBSTITUTE(SUBSTITUTE(SUBSTITUTE(LOWER(TRIM(I69&amp;""))," ",""),"/",""),"-",""),".",""),"?",""),"_","")&lt;&gt;"unknown",SUBSTITUTE(SUBSTITUTE(SUBSTITUTE(SUBSTITUTE(SUBSTITUTE(SUBSTITUTE(LOWER(TRIM(I69&amp;""))," ",""),"/",""),"-",""),".",""),"?",""),"_","")&lt;&gt;"tbd",SUBSTITUTE(SUBSTITUTE(SUBSTITUTE(SUBSTITUTE(SUBSTITUTE(SUBSTITUTE(LOWER(TRIM(I69&amp;""))," ",""),"/",""),"-",""),".",""),"?",""),"_","")&lt;&gt;"todo",SUBSTITUTE(SUBSTITUTE(SUBSTITUTE(SUBSTITUTE(SUBSTITUTE(SUBSTITUTE(LOWER(TRIM(I69&amp;""))," ",""),"/",""),"-",""),".",""),"?",""),"_","")&lt;&gt;"placeholder",SUBSTITUTE(SUBSTITUTE(SUBSTITUTE(SUBSTITUTE(SUBSTITUTE(SUBSTITUTE(LOWER(TRIM(I69&amp;""))," ",""),"/",""),"-",""),".",""),"?",""),"_","")&lt;&gt;"test",SUBSTITUTE(SUBSTITUTE(SUBSTITUTE(SUBSTITUTE(SUBSTITUTE(SUBSTITUTE(LOWER(TRIM(I69&amp;""))," ",""),"/",""),"-",""),".",""),"?",""),"_","")&lt;&gt;"xxx",SUBSTITUTE(SUBSTITUTE(SUBSTITUTE(SUBSTITUTE(SUBSTITUTE(SUBSTITUTE(LOWER(TRIM(I69&amp;""))," ",""),"/",""),"-",""),".",""),"?",""),"_","")&lt;&gt;"xx",SUBSTITUTE(SUBSTITUTE(SUBSTITUTE(SUBSTITUTE(SUBSTITUTE(SUBSTITUTE(LOWER(TRIM(I69&amp;""))," ",""),"/",""),"-",""),".",""),"?",""),"_","")&lt;&gt;"x",SUBSTITUTE(SUBSTITUTE(SUBSTITUTE(SUBSTITUTE(SUBSTITUTE(SUBSTITUTE(LOWER(TRIM(I69&amp;""))," ",""),"/",""),"-",""),".",""),"?",""),"_","")&lt;&gt;"abc"),AND(SUBSTITUTE(SUBSTITUTE(SUBSTITUTE(SUBSTITUTE(SUBSTITUTE(SUBSTITUTE(LOWER(TRIM(I69&amp;""))," ",""),"/",""),"-",""),".",""),"?",""),"_","")&lt;&gt;"nana",SUBSTITUTE(SUBSTITUTE(SUBSTITUTE(SUBSTITUTE(SUBSTITUTE(SUBSTITUTE(LOWER(TRIM(I69&amp;""))," ",""),"/",""),"-",""),".",""),"?",""),"_","")&lt;&gt;"nanana",SUBSTITUTE(SUBSTITUTE(SUBSTITUTE(SUBSTITUTE(SUBSTITUTE(SUBSTITUTE(LOWER(TRIM(I69&amp;""))," ",""),"/",""),"-",""),".",""),"?",""),"_","")&lt;&gt;"nonenone",SUBSTITUTE(SUBSTITUTE(SUBSTITUTE(SUBSTITUTE(SUBSTITUTE(SUBSTITUTE(LOWER(TRIM(I69&amp;""))," ",""),"/",""),"-",""),".",""),"?",""),"_","")&lt;&gt;"nonenonenone",SUBSTITUTE(SUBSTITUTE(SUBSTITUTE(SUBSTITUTE(SUBSTITUTE(SUBSTITUTE(LOWER(TRIM(I69&amp;""))," ",""),"/",""),"-",""),".",""),"?",""),"_","")&lt;&gt;"unknownunknown",SUBSTITUTE(SUBSTITUTE(SUBSTITUTE(SUBSTITUTE(SUBSTITUTE(SUBSTITUTE(LOWER(TRIM(I69&amp;""))," ",""),"/",""),"-",""),".",""),"?",""),"_","")&lt;&gt;"unknownunknownunknown",SUBSTITUTE(SUBSTITUTE(SUBSTITUTE(SUBSTITUTE(SUBSTITUTE(SUBSTITUTE(LOWER(TRIM(I69&amp;""))," ",""),"/",""),"-",""),".",""),"?",""),"_","")&lt;&gt;"tbdtbd",SUBSTITUTE(SUBSTITUTE(SUBSTITUTE(SUBSTITUTE(SUBSTITUTE(SUBSTITUTE(LOWER(TRIM(I69&amp;""))," ",""),"/",""),"-",""),".",""),"?",""),"_","")&lt;&gt;"tbdtbdtbd",SUBSTITUTE(SUBSTITUTE(SUBSTITUTE(SUBSTITUTE(SUBSTITUTE(SUBSTITUTE(LOWER(TRIM(I69&amp;""))," ",""),"/",""),"-",""),".",""),"?",""),"_","")&lt;&gt;"todotodo",SUBSTITUTE(SUBSTITUTE(SUBSTITUTE(SUBSTITUTE(SUBSTITUTE(SUBSTITUTE(LOWER(TRIM(I69&amp;""))," ",""),"/",""),"-",""),".",""),"?",""),"_","")&lt;&gt;"todotodotodo",SUBSTITUTE(SUBSTITUTE(SUBSTITUTE(SUBSTITUTE(SUBSTITUTE(SUBSTITUTE(LOWER(TRIM(I69&amp;""))," ",""),"/",""),"-",""),".",""),"?",""),"_","")&lt;&gt;"placeholderplaceholder",SUBSTITUTE(SUBSTITUTE(SUBSTITUTE(SUBSTITUTE(SUBSTITUTE(SUBSTITUTE(LOWER(TRIM(I69&amp;""))," ",""),"/",""),"-",""),".",""),"?",""),"_","")&lt;&gt;"placeholderplaceholderplaceholder",SUBSTITUTE(SUBSTITUTE(SUBSTITUTE(SUBSTITUTE(SUBSTITUTE(SUBSTITUTE(LOWER(TRIM(I69&amp;""))," ",""),"/",""),"-",""),".",""),"?",""),"_","")&lt;&gt;"testtest",SUBSTITUTE(SUBSTITUTE(SUBSTITUTE(SUBSTITUTE(SUBSTITUTE(SUBSTITUTE(LOWER(TRIM(I69&amp;""))," ",""),"/",""),"-",""),".",""),"?",""),"_","")&lt;&gt;"testtesttest",SUBSTITUTE(SUBSTITUTE(SUBSTITUTE(SUBSTITUTE(SUBSTITUTE(SUBSTITUTE(LOWER(TRIM(I69&amp;""))," ",""),"/",""),"-",""),".",""),"?",""),"_","")&lt;&gt;"abcabc",SUBSTITUTE(SUBSTITUTE(SUBSTITUTE(SUBSTITUTE(SUBSTITUTE(SUBSTITUTE(LOWER(TRIM(I69&amp;""))," ",""),"/",""),"-",""),".",""),"?",""),"_","")&lt;&gt;"abcabcabc"),AND(LEN(SUBSTITUTE(SUBSTITUTE(SUBSTITUTE(SUBSTITUTE(SUBSTITUTE(SUBSTITUTE(LOWER(TRIM(I69&amp;""))," ",""),"/",""),"-",""),".",""),"?",""),"_",""))&gt;0,NOT(AND(EXACT(UPPER(LOWER(TRIM(I69&amp;""))),LOWER(LOWER(TRIM(I69&amp;"")))),NOT(OR(IFERROR(FIND("0",LOWER(TRIM(I69&amp;""))),0)&gt;0,IFERROR(FIND("1",LOWER(TRIM(I69&amp;""))),0)&gt;0,IFERROR(FIND("2",LOWER(TRIM(I69&amp;""))),0)&gt;0,IFERROR(FIND("3",LOWER(TRIM(I69&amp;""))),0)&gt;0,IFERROR(FIND("4",LOWER(TRIM(I69&amp;""))),0)&gt;0,IFERROR(FIND("5",LOWER(TRIM(I69&amp;""))),0)&gt;0,IFERROR(FIND("6",LOWER(TRIM(I69&amp;""))),0)&gt;0,IFERROR(FIND("7",LOWER(TRIM(I69&amp;""))),0)&gt;0,IFERROR(FIND("8",LOWER(TRIM(I69&amp;""))),0)&gt;0,IFERROR(FIND("9",LOWER(TRIM(I69&amp;""))),0)&gt;0))))),NOT(AND(LEN(SUBSTITUTE(SUBSTITUTE(SUBSTITUTE(SUBSTITUTE(SUBSTITUTE(SUBSTITUTE(LOWER(TRIM(I69&amp;""))," ",""),"/",""),"-",""),".",""),"?",""),"_",""))&gt;=2,SUBSTITUTE(SUBSTITUTE(SUBSTITUTE(SUBSTITUTE(SUBSTITUTE(SUBSTITUTE(SUBSTITUTE(LOWER(TRIM(I69&amp;""))," ",""),"/",""),"-",""),".",""),"?",""),"_",""),LEFT(SUBSTITUTE(SUBSTITUTE(SUBSTITUTE(SUBSTITUTE(SUBSTITUTE(SUBSTITUTE(LOWER(TRIM(I69&amp;""))," ",""),"/",""),"-",""),".",""),"?",""),"_",""),1),"")=""))),OR(IFERROR(FIND("inspect",LOWER(TRIM(I69))),0)&gt;0,IFERROR(FIND("inspection",LOWER(TRIM(I69))),0)&gt;0,IFERROR(FIND("review",LOWER(TRIM(I69))),0)&gt;0,IFERROR(FIND("measurement",LOWER(TRIM(I69))),0)&gt;0,IFERROR(FIND("measure",LOWER(TRIM(I69))),0)&gt;0,IFERROR(FIND("crawl",LOWER(TRIM(I69))),0)&gt;0,IFERROR(FIND("audit",LOWER(TRIM(I69))),0)&gt;0,IFERROR(FIND("survey",LOWER(TRIM(I69))),0)&gt;0,IFERROR(FIND("interview",LOWER(TRIM(I69))),0)&gt;0,IFERROR(FIND("capture",LOWER(TRIM(I69))),0)&gt;0,IFERROR(FIND("screenshot",LOWER(TRIM(I69))),0)&gt;0,IFERROR(FIND("query",LOWER(TRIM(I69))),0)&gt;0,IFERROR(FIND("test",LOWER(TRIM(I69))),0)&gt;0,IFERROR(FIND("analysis",LOWER(TRIM(I69))),0)&gt;0,IFERROR(FIND("browser",LOWER(TRIM(I69))),0)&gt;0,IFERROR(FIND("observation",LOWER(TRIM(I69))),0)&gt;0,IFERROR(FIND("log",LOWER(TRIM(I69))),0)&gt;0,IFERROR(FIND("record",LOWER(TRIM(I69))),0)&gt;0,IFERROR(FIND("monitor",LOWER(TRIM(I69))),0)&gt;0,IFERROR(FIND("experiment",LOWER(TRIM(I69))),0)&gt;0,IFERROR(FIND("comparison",LOWER(TRIM(I69))),0)&gt;0)),"Yes","No"))</f>
        <v/>
      </c>
      <c r="BL69" s="30" t="str">
        <f t="shared" ref="BL69:BL104" si="72">IF(AND(A69="",B69=""),"",IF(AND(LEN(LOWER(TRIM(F69&amp;"")))&gt;0,AND(LOWER(TRIM(F69&amp;""))&lt;&gt;"n/a",LOWER(TRIM(F69&amp;""))&lt;&gt;"na",LOWER(TRIM(F69&amp;""))&lt;&gt;"none",LOWER(TRIM(F69&amp;""))&lt;&gt;"unknown",LOWER(TRIM(F69&amp;""))&lt;&gt;"tbd",LOWER(TRIM(F69&amp;""))&lt;&gt;"todo",LOWER(TRIM(F69&amp;""))&lt;&gt;"placeholder",LOWER(TRIM(F69&amp;""))&lt;&gt;"test",LOWER(TRIM(F69&amp;""))&lt;&gt;"xxx",LOWER(TRIM(F69&amp;""))&lt;&gt;"xx",LOWER(TRIM(F69&amp;""))&lt;&gt;"x",LOWER(TRIM(F69&amp;""))&lt;&gt;"abc",LOWER(TRIM(F69&amp;""))&lt;&gt;"-",LOWER(TRIM(F69&amp;""))&lt;&gt;"--",LOWER(TRIM(F69&amp;""))&lt;&gt;"---",LOWER(TRIM(F69&amp;""))&lt;&gt;".",LOWER(TRIM(F69&amp;""))&lt;&gt;"..",LOWER(TRIM(F69&amp;""))&lt;&gt;"...",LOWER(TRIM(F69&amp;""))&lt;&gt;"?"),AND(SUBSTITUTE(SUBSTITUTE(SUBSTITUTE(SUBSTITUTE(SUBSTITUTE(SUBSTITUTE(LOWER(TRIM(F69&amp;""))," ",""),"/",""),"-",""),".",""),"?",""),"_","")&lt;&gt;"na",SUBSTITUTE(SUBSTITUTE(SUBSTITUTE(SUBSTITUTE(SUBSTITUTE(SUBSTITUTE(LOWER(TRIM(F69&amp;""))," ",""),"/",""),"-",""),".",""),"?",""),"_","")&lt;&gt;"none",SUBSTITUTE(SUBSTITUTE(SUBSTITUTE(SUBSTITUTE(SUBSTITUTE(SUBSTITUTE(LOWER(TRIM(F69&amp;""))," ",""),"/",""),"-",""),".",""),"?",""),"_","")&lt;&gt;"unknown",SUBSTITUTE(SUBSTITUTE(SUBSTITUTE(SUBSTITUTE(SUBSTITUTE(SUBSTITUTE(LOWER(TRIM(F69&amp;""))," ",""),"/",""),"-",""),".",""),"?",""),"_","")&lt;&gt;"tbd",SUBSTITUTE(SUBSTITUTE(SUBSTITUTE(SUBSTITUTE(SUBSTITUTE(SUBSTITUTE(LOWER(TRIM(F69&amp;""))," ",""),"/",""),"-",""),".",""),"?",""),"_","")&lt;&gt;"todo",SUBSTITUTE(SUBSTITUTE(SUBSTITUTE(SUBSTITUTE(SUBSTITUTE(SUBSTITUTE(LOWER(TRIM(F69&amp;""))," ",""),"/",""),"-",""),".",""),"?",""),"_","")&lt;&gt;"placeholder",SUBSTITUTE(SUBSTITUTE(SUBSTITUTE(SUBSTITUTE(SUBSTITUTE(SUBSTITUTE(LOWER(TRIM(F69&amp;""))," ",""),"/",""),"-",""),".",""),"?",""),"_","")&lt;&gt;"test",SUBSTITUTE(SUBSTITUTE(SUBSTITUTE(SUBSTITUTE(SUBSTITUTE(SUBSTITUTE(LOWER(TRIM(F69&amp;""))," ",""),"/",""),"-",""),".",""),"?",""),"_","")&lt;&gt;"xxx",SUBSTITUTE(SUBSTITUTE(SUBSTITUTE(SUBSTITUTE(SUBSTITUTE(SUBSTITUTE(LOWER(TRIM(F69&amp;""))," ",""),"/",""),"-",""),".",""),"?",""),"_","")&lt;&gt;"xx",SUBSTITUTE(SUBSTITUTE(SUBSTITUTE(SUBSTITUTE(SUBSTITUTE(SUBSTITUTE(LOWER(TRIM(F69&amp;""))," ",""),"/",""),"-",""),".",""),"?",""),"_","")&lt;&gt;"x",SUBSTITUTE(SUBSTITUTE(SUBSTITUTE(SUBSTITUTE(SUBSTITUTE(SUBSTITUTE(LOWER(TRIM(F69&amp;""))," ",""),"/",""),"-",""),".",""),"?",""),"_","")&lt;&gt;"abc"),AND(SUBSTITUTE(SUBSTITUTE(SUBSTITUTE(SUBSTITUTE(SUBSTITUTE(SUBSTITUTE(LOWER(TRIM(F69&amp;""))," ",""),"/",""),"-",""),".",""),"?",""),"_","")&lt;&gt;"nana",SUBSTITUTE(SUBSTITUTE(SUBSTITUTE(SUBSTITUTE(SUBSTITUTE(SUBSTITUTE(LOWER(TRIM(F69&amp;""))," ",""),"/",""),"-",""),".",""),"?",""),"_","")&lt;&gt;"nanana",SUBSTITUTE(SUBSTITUTE(SUBSTITUTE(SUBSTITUTE(SUBSTITUTE(SUBSTITUTE(LOWER(TRIM(F69&amp;""))," ",""),"/",""),"-",""),".",""),"?",""),"_","")&lt;&gt;"nonenone",SUBSTITUTE(SUBSTITUTE(SUBSTITUTE(SUBSTITUTE(SUBSTITUTE(SUBSTITUTE(LOWER(TRIM(F69&amp;""))," ",""),"/",""),"-",""),".",""),"?",""),"_","")&lt;&gt;"nonenonenone",SUBSTITUTE(SUBSTITUTE(SUBSTITUTE(SUBSTITUTE(SUBSTITUTE(SUBSTITUTE(LOWER(TRIM(F69&amp;""))," ",""),"/",""),"-",""),".",""),"?",""),"_","")&lt;&gt;"unknownunknown",SUBSTITUTE(SUBSTITUTE(SUBSTITUTE(SUBSTITUTE(SUBSTITUTE(SUBSTITUTE(LOWER(TRIM(F69&amp;""))," ",""),"/",""),"-",""),".",""),"?",""),"_","")&lt;&gt;"unknownunknownunknown",SUBSTITUTE(SUBSTITUTE(SUBSTITUTE(SUBSTITUTE(SUBSTITUTE(SUBSTITUTE(LOWER(TRIM(F69&amp;""))," ",""),"/",""),"-",""),".",""),"?",""),"_","")&lt;&gt;"tbdtbd",SUBSTITUTE(SUBSTITUTE(SUBSTITUTE(SUBSTITUTE(SUBSTITUTE(SUBSTITUTE(LOWER(TRIM(F69&amp;""))," ",""),"/",""),"-",""),".",""),"?",""),"_","")&lt;&gt;"tbdtbdtbd",SUBSTITUTE(SUBSTITUTE(SUBSTITUTE(SUBSTITUTE(SUBSTITUTE(SUBSTITUTE(LOWER(TRIM(F69&amp;""))," ",""),"/",""),"-",""),".",""),"?",""),"_","")&lt;&gt;"todotodo",SUBSTITUTE(SUBSTITUTE(SUBSTITUTE(SUBSTITUTE(SUBSTITUTE(SUBSTITUTE(LOWER(TRIM(F69&amp;""))," ",""),"/",""),"-",""),".",""),"?",""),"_","")&lt;&gt;"todotodotodo",SUBSTITUTE(SUBSTITUTE(SUBSTITUTE(SUBSTITUTE(SUBSTITUTE(SUBSTITUTE(LOWER(TRIM(F69&amp;""))," ",""),"/",""),"-",""),".",""),"?",""),"_","")&lt;&gt;"placeholderplaceholder",SUBSTITUTE(SUBSTITUTE(SUBSTITUTE(SUBSTITUTE(SUBSTITUTE(SUBSTITUTE(LOWER(TRIM(F69&amp;""))," ",""),"/",""),"-",""),".",""),"?",""),"_","")&lt;&gt;"placeholderplaceholderplaceholder",SUBSTITUTE(SUBSTITUTE(SUBSTITUTE(SUBSTITUTE(SUBSTITUTE(SUBSTITUTE(LOWER(TRIM(F69&amp;""))," ",""),"/",""),"-",""),".",""),"?",""),"_","")&lt;&gt;"testtest",SUBSTITUTE(SUBSTITUTE(SUBSTITUTE(SUBSTITUTE(SUBSTITUTE(SUBSTITUTE(LOWER(TRIM(F69&amp;""))," ",""),"/",""),"-",""),".",""),"?",""),"_","")&lt;&gt;"testtesttest",SUBSTITUTE(SUBSTITUTE(SUBSTITUTE(SUBSTITUTE(SUBSTITUTE(SUBSTITUTE(LOWER(TRIM(F69&amp;""))," ",""),"/",""),"-",""),".",""),"?",""),"_","")&lt;&gt;"abcabc",SUBSTITUTE(SUBSTITUTE(SUBSTITUTE(SUBSTITUTE(SUBSTITUTE(SUBSTITUTE(LOWER(TRIM(F69&amp;""))," ",""),"/",""),"-",""),".",""),"?",""),"_","")&lt;&gt;"abcabcabc"),AND(LEN(SUBSTITUTE(SUBSTITUTE(SUBSTITUTE(SUBSTITUTE(SUBSTITUTE(SUBSTITUTE(LOWER(TRIM(F69&amp;""))," ",""),"/",""),"-",""),".",""),"?",""),"_",""))&gt;0,NOT(AND(EXACT(UPPER(LOWER(TRIM(F69&amp;""))),LOWER(LOWER(TRIM(F69&amp;"")))),NOT(OR(IFERROR(FIND("0",LOWER(TRIM(F69&amp;""))),0)&gt;0,IFERROR(FIND("1",LOWER(TRIM(F69&amp;""))),0)&gt;0,IFERROR(FIND("2",LOWER(TRIM(F69&amp;""))),0)&gt;0,IFERROR(FIND("3",LOWER(TRIM(F69&amp;""))),0)&gt;0,IFERROR(FIND("4",LOWER(TRIM(F69&amp;""))),0)&gt;0,IFERROR(FIND("5",LOWER(TRIM(F69&amp;""))),0)&gt;0,IFERROR(FIND("6",LOWER(TRIM(F69&amp;""))),0)&gt;0,IFERROR(FIND("7",LOWER(TRIM(F69&amp;""))),0)&gt;0,IFERROR(FIND("8",LOWER(TRIM(F69&amp;""))),0)&gt;0,IFERROR(FIND("9",LOWER(TRIM(F69&amp;""))),0)&gt;0))))),NOT(AND(LEN(SUBSTITUTE(SUBSTITUTE(SUBSTITUTE(SUBSTITUTE(SUBSTITUTE(SUBSTITUTE(LOWER(TRIM(F69&amp;""))," ",""),"/",""),"-",""),".",""),"?",""),"_",""))&gt;=2,SUBSTITUTE(SUBSTITUTE(SUBSTITUTE(SUBSTITUTE(SUBSTITUTE(SUBSTITUTE(SUBSTITUTE(LOWER(TRIM(F69&amp;""))," ",""),"/",""),"-",""),".",""),"?",""),"_",""),LEFT(SUBSTITUTE(SUBSTITUTE(SUBSTITUTE(SUBSTITUTE(SUBSTITUTE(SUBSTITUTE(LOWER(TRIM(F69&amp;""))," ",""),"/",""),"-",""),".",""),"?",""),"_",""),1),"")=""))),"Yes","No"))</f>
        <v/>
      </c>
      <c r="BM69" s="30" t="str">
        <f t="shared" ref="BM69:BM104" si="73">IF(AND(A69="",B69=""),"",IF(AND(LEN(LOWER(TRIM(N69&amp;"")))&gt;0,AND(LOWER(TRIM(N69&amp;""))&lt;&gt;"n/a",LOWER(TRIM(N69&amp;""))&lt;&gt;"na",LOWER(TRIM(N69&amp;""))&lt;&gt;"none",LOWER(TRIM(N69&amp;""))&lt;&gt;"unknown",LOWER(TRIM(N69&amp;""))&lt;&gt;"tbd",LOWER(TRIM(N69&amp;""))&lt;&gt;"todo",LOWER(TRIM(N69&amp;""))&lt;&gt;"placeholder",LOWER(TRIM(N69&amp;""))&lt;&gt;"test",LOWER(TRIM(N69&amp;""))&lt;&gt;"xxx",LOWER(TRIM(N69&amp;""))&lt;&gt;"xx",LOWER(TRIM(N69&amp;""))&lt;&gt;"x",LOWER(TRIM(N69&amp;""))&lt;&gt;"abc",LOWER(TRIM(N69&amp;""))&lt;&gt;"-",LOWER(TRIM(N69&amp;""))&lt;&gt;"--",LOWER(TRIM(N69&amp;""))&lt;&gt;"---",LOWER(TRIM(N69&amp;""))&lt;&gt;".",LOWER(TRIM(N69&amp;""))&lt;&gt;"..",LOWER(TRIM(N69&amp;""))&lt;&gt;"...",LOWER(TRIM(N69&amp;""))&lt;&gt;"?"),AND(SUBSTITUTE(SUBSTITUTE(SUBSTITUTE(SUBSTITUTE(SUBSTITUTE(SUBSTITUTE(LOWER(TRIM(N69&amp;""))," ",""),"/",""),"-",""),".",""),"?",""),"_","")&lt;&gt;"na",SUBSTITUTE(SUBSTITUTE(SUBSTITUTE(SUBSTITUTE(SUBSTITUTE(SUBSTITUTE(LOWER(TRIM(N69&amp;""))," ",""),"/",""),"-",""),".",""),"?",""),"_","")&lt;&gt;"none",SUBSTITUTE(SUBSTITUTE(SUBSTITUTE(SUBSTITUTE(SUBSTITUTE(SUBSTITUTE(LOWER(TRIM(N69&amp;""))," ",""),"/",""),"-",""),".",""),"?",""),"_","")&lt;&gt;"unknown",SUBSTITUTE(SUBSTITUTE(SUBSTITUTE(SUBSTITUTE(SUBSTITUTE(SUBSTITUTE(LOWER(TRIM(N69&amp;""))," ",""),"/",""),"-",""),".",""),"?",""),"_","")&lt;&gt;"tbd",SUBSTITUTE(SUBSTITUTE(SUBSTITUTE(SUBSTITUTE(SUBSTITUTE(SUBSTITUTE(LOWER(TRIM(N69&amp;""))," ",""),"/",""),"-",""),".",""),"?",""),"_","")&lt;&gt;"todo",SUBSTITUTE(SUBSTITUTE(SUBSTITUTE(SUBSTITUTE(SUBSTITUTE(SUBSTITUTE(LOWER(TRIM(N69&amp;""))," ",""),"/",""),"-",""),".",""),"?",""),"_","")&lt;&gt;"placeholder",SUBSTITUTE(SUBSTITUTE(SUBSTITUTE(SUBSTITUTE(SUBSTITUTE(SUBSTITUTE(LOWER(TRIM(N69&amp;""))," ",""),"/",""),"-",""),".",""),"?",""),"_","")&lt;&gt;"test",SUBSTITUTE(SUBSTITUTE(SUBSTITUTE(SUBSTITUTE(SUBSTITUTE(SUBSTITUTE(LOWER(TRIM(N69&amp;""))," ",""),"/",""),"-",""),".",""),"?",""),"_","")&lt;&gt;"xxx",SUBSTITUTE(SUBSTITUTE(SUBSTITUTE(SUBSTITUTE(SUBSTITUTE(SUBSTITUTE(LOWER(TRIM(N69&amp;""))," ",""),"/",""),"-",""),".",""),"?",""),"_","")&lt;&gt;"xx",SUBSTITUTE(SUBSTITUTE(SUBSTITUTE(SUBSTITUTE(SUBSTITUTE(SUBSTITUTE(LOWER(TRIM(N69&amp;""))," ",""),"/",""),"-",""),".",""),"?",""),"_","")&lt;&gt;"x",SUBSTITUTE(SUBSTITUTE(SUBSTITUTE(SUBSTITUTE(SUBSTITUTE(SUBSTITUTE(LOWER(TRIM(N69&amp;""))," ",""),"/",""),"-",""),".",""),"?",""),"_","")&lt;&gt;"abc"),AND(SUBSTITUTE(SUBSTITUTE(SUBSTITUTE(SUBSTITUTE(SUBSTITUTE(SUBSTITUTE(LOWER(TRIM(N69&amp;""))," ",""),"/",""),"-",""),".",""),"?",""),"_","")&lt;&gt;"nana",SUBSTITUTE(SUBSTITUTE(SUBSTITUTE(SUBSTITUTE(SUBSTITUTE(SUBSTITUTE(LOWER(TRIM(N69&amp;""))," ",""),"/",""),"-",""),".",""),"?",""),"_","")&lt;&gt;"nanana",SUBSTITUTE(SUBSTITUTE(SUBSTITUTE(SUBSTITUTE(SUBSTITUTE(SUBSTITUTE(LOWER(TRIM(N69&amp;""))," ",""),"/",""),"-",""),".",""),"?",""),"_","")&lt;&gt;"nonenone",SUBSTITUTE(SUBSTITUTE(SUBSTITUTE(SUBSTITUTE(SUBSTITUTE(SUBSTITUTE(LOWER(TRIM(N69&amp;""))," ",""),"/",""),"-",""),".",""),"?",""),"_","")&lt;&gt;"nonenonenone",SUBSTITUTE(SUBSTITUTE(SUBSTITUTE(SUBSTITUTE(SUBSTITUTE(SUBSTITUTE(LOWER(TRIM(N69&amp;""))," ",""),"/",""),"-",""),".",""),"?",""),"_","")&lt;&gt;"unknownunknown",SUBSTITUTE(SUBSTITUTE(SUBSTITUTE(SUBSTITUTE(SUBSTITUTE(SUBSTITUTE(LOWER(TRIM(N69&amp;""))," ",""),"/",""),"-",""),".",""),"?",""),"_","")&lt;&gt;"unknownunknownunknown",SUBSTITUTE(SUBSTITUTE(SUBSTITUTE(SUBSTITUTE(SUBSTITUTE(SUBSTITUTE(LOWER(TRIM(N69&amp;""))," ",""),"/",""),"-",""),".",""),"?",""),"_","")&lt;&gt;"tbdtbd",SUBSTITUTE(SUBSTITUTE(SUBSTITUTE(SUBSTITUTE(SUBSTITUTE(SUBSTITUTE(LOWER(TRIM(N69&amp;""))," ",""),"/",""),"-",""),".",""),"?",""),"_","")&lt;&gt;"tbdtbdtbd",SUBSTITUTE(SUBSTITUTE(SUBSTITUTE(SUBSTITUTE(SUBSTITUTE(SUBSTITUTE(LOWER(TRIM(N69&amp;""))," ",""),"/",""),"-",""),".",""),"?",""),"_","")&lt;&gt;"todotodo",SUBSTITUTE(SUBSTITUTE(SUBSTITUTE(SUBSTITUTE(SUBSTITUTE(SUBSTITUTE(LOWER(TRIM(N69&amp;""))," ",""),"/",""),"-",""),".",""),"?",""),"_","")&lt;&gt;"todotodotodo",SUBSTITUTE(SUBSTITUTE(SUBSTITUTE(SUBSTITUTE(SUBSTITUTE(SUBSTITUTE(LOWER(TRIM(N69&amp;""))," ",""),"/",""),"-",""),".",""),"?",""),"_","")&lt;&gt;"placeholderplaceholder",SUBSTITUTE(SUBSTITUTE(SUBSTITUTE(SUBSTITUTE(SUBSTITUTE(SUBSTITUTE(LOWER(TRIM(N69&amp;""))," ",""),"/",""),"-",""),".",""),"?",""),"_","")&lt;&gt;"placeholderplaceholderplaceholder",SUBSTITUTE(SUBSTITUTE(SUBSTITUTE(SUBSTITUTE(SUBSTITUTE(SUBSTITUTE(LOWER(TRIM(N69&amp;""))," ",""),"/",""),"-",""),".",""),"?",""),"_","")&lt;&gt;"testtest",SUBSTITUTE(SUBSTITUTE(SUBSTITUTE(SUBSTITUTE(SUBSTITUTE(SUBSTITUTE(LOWER(TRIM(N69&amp;""))," ",""),"/",""),"-",""),".",""),"?",""),"_","")&lt;&gt;"testtesttest",SUBSTITUTE(SUBSTITUTE(SUBSTITUTE(SUBSTITUTE(SUBSTITUTE(SUBSTITUTE(LOWER(TRIM(N69&amp;""))," ",""),"/",""),"-",""),".",""),"?",""),"_","")&lt;&gt;"abcabc",SUBSTITUTE(SUBSTITUTE(SUBSTITUTE(SUBSTITUTE(SUBSTITUTE(SUBSTITUTE(LOWER(TRIM(N69&amp;""))," ",""),"/",""),"-",""),".",""),"?",""),"_","")&lt;&gt;"abcabcabc"),AND(LEN(SUBSTITUTE(SUBSTITUTE(SUBSTITUTE(SUBSTITUTE(SUBSTITUTE(SUBSTITUTE(LOWER(TRIM(N69&amp;""))," ",""),"/",""),"-",""),".",""),"?",""),"_",""))&gt;0,NOT(AND(EXACT(UPPER(LOWER(TRIM(N69&amp;""))),LOWER(LOWER(TRIM(N69&amp;"")))),NOT(OR(IFERROR(FIND("0",LOWER(TRIM(N69&amp;""))),0)&gt;0,IFERROR(FIND("1",LOWER(TRIM(N69&amp;""))),0)&gt;0,IFERROR(FIND("2",LOWER(TRIM(N69&amp;""))),0)&gt;0,IFERROR(FIND("3",LOWER(TRIM(N69&amp;""))),0)&gt;0,IFERROR(FIND("4",LOWER(TRIM(N69&amp;""))),0)&gt;0,IFERROR(FIND("5",LOWER(TRIM(N69&amp;""))),0)&gt;0,IFERROR(FIND("6",LOWER(TRIM(N69&amp;""))),0)&gt;0,IFERROR(FIND("7",LOWER(TRIM(N69&amp;""))),0)&gt;0,IFERROR(FIND("8",LOWER(TRIM(N69&amp;""))),0)&gt;0,IFERROR(FIND("9",LOWER(TRIM(N69&amp;""))),0)&gt;0))))),NOT(AND(LEN(SUBSTITUTE(SUBSTITUTE(SUBSTITUTE(SUBSTITUTE(SUBSTITUTE(SUBSTITUTE(LOWER(TRIM(N69&amp;""))," ",""),"/",""),"-",""),".",""),"?",""),"_",""))&gt;=2,SUBSTITUTE(SUBSTITUTE(SUBSTITUTE(SUBSTITUTE(SUBSTITUTE(SUBSTITUTE(SUBSTITUTE(LOWER(TRIM(N69&amp;""))," ",""),"/",""),"-",""),".",""),"?",""),"_",""),LEFT(SUBSTITUTE(SUBSTITUTE(SUBSTITUTE(SUBSTITUTE(SUBSTITUTE(SUBSTITUTE(LOWER(TRIM(N69&amp;""))," ",""),"/",""),"-",""),".",""),"?",""),"_",""),1),"")=""))),"Yes","No"))</f>
        <v/>
      </c>
      <c r="BN69" s="30" t="str">
        <f t="shared" ref="BN69:BN104" si="74">IF(AND(A69="",B69=""),"",IF(AND(AND(LEN(LOWER(TRIM(O69&amp;"")))&gt;0,AND(LOWER(TRIM(O69&amp;""))&lt;&gt;"n/a",LOWER(TRIM(O69&amp;""))&lt;&gt;"na",LOWER(TRIM(O69&amp;""))&lt;&gt;"none",LOWER(TRIM(O69&amp;""))&lt;&gt;"unknown",LOWER(TRIM(O69&amp;""))&lt;&gt;"tbd",LOWER(TRIM(O69&amp;""))&lt;&gt;"todo",LOWER(TRIM(O69&amp;""))&lt;&gt;"placeholder",LOWER(TRIM(O69&amp;""))&lt;&gt;"test",LOWER(TRIM(O69&amp;""))&lt;&gt;"xxx",LOWER(TRIM(O69&amp;""))&lt;&gt;"xx",LOWER(TRIM(O69&amp;""))&lt;&gt;"x",LOWER(TRIM(O69&amp;""))&lt;&gt;"abc",LOWER(TRIM(O69&amp;""))&lt;&gt;"-",LOWER(TRIM(O69&amp;""))&lt;&gt;"--",LOWER(TRIM(O69&amp;""))&lt;&gt;"---",LOWER(TRIM(O69&amp;""))&lt;&gt;".",LOWER(TRIM(O69&amp;""))&lt;&gt;"..",LOWER(TRIM(O69&amp;""))&lt;&gt;"...",LOWER(TRIM(O69&amp;""))&lt;&gt;"?"),AND(SUBSTITUTE(SUBSTITUTE(SUBSTITUTE(SUBSTITUTE(SUBSTITUTE(SUBSTITUTE(LOWER(TRIM(O69&amp;""))," ",""),"/",""),"-",""),".",""),"?",""),"_","")&lt;&gt;"na",SUBSTITUTE(SUBSTITUTE(SUBSTITUTE(SUBSTITUTE(SUBSTITUTE(SUBSTITUTE(LOWER(TRIM(O69&amp;""))," ",""),"/",""),"-",""),".",""),"?",""),"_","")&lt;&gt;"none",SUBSTITUTE(SUBSTITUTE(SUBSTITUTE(SUBSTITUTE(SUBSTITUTE(SUBSTITUTE(LOWER(TRIM(O69&amp;""))," ",""),"/",""),"-",""),".",""),"?",""),"_","")&lt;&gt;"unknown",SUBSTITUTE(SUBSTITUTE(SUBSTITUTE(SUBSTITUTE(SUBSTITUTE(SUBSTITUTE(LOWER(TRIM(O69&amp;""))," ",""),"/",""),"-",""),".",""),"?",""),"_","")&lt;&gt;"tbd",SUBSTITUTE(SUBSTITUTE(SUBSTITUTE(SUBSTITUTE(SUBSTITUTE(SUBSTITUTE(LOWER(TRIM(O69&amp;""))," ",""),"/",""),"-",""),".",""),"?",""),"_","")&lt;&gt;"todo",SUBSTITUTE(SUBSTITUTE(SUBSTITUTE(SUBSTITUTE(SUBSTITUTE(SUBSTITUTE(LOWER(TRIM(O69&amp;""))," ",""),"/",""),"-",""),".",""),"?",""),"_","")&lt;&gt;"placeholder",SUBSTITUTE(SUBSTITUTE(SUBSTITUTE(SUBSTITUTE(SUBSTITUTE(SUBSTITUTE(LOWER(TRIM(O69&amp;""))," ",""),"/",""),"-",""),".",""),"?",""),"_","")&lt;&gt;"test",SUBSTITUTE(SUBSTITUTE(SUBSTITUTE(SUBSTITUTE(SUBSTITUTE(SUBSTITUTE(LOWER(TRIM(O69&amp;""))," ",""),"/",""),"-",""),".",""),"?",""),"_","")&lt;&gt;"xxx",SUBSTITUTE(SUBSTITUTE(SUBSTITUTE(SUBSTITUTE(SUBSTITUTE(SUBSTITUTE(LOWER(TRIM(O69&amp;""))," ",""),"/",""),"-",""),".",""),"?",""),"_","")&lt;&gt;"xx",SUBSTITUTE(SUBSTITUTE(SUBSTITUTE(SUBSTITUTE(SUBSTITUTE(SUBSTITUTE(LOWER(TRIM(O69&amp;""))," ",""),"/",""),"-",""),".",""),"?",""),"_","")&lt;&gt;"x",SUBSTITUTE(SUBSTITUTE(SUBSTITUTE(SUBSTITUTE(SUBSTITUTE(SUBSTITUTE(LOWER(TRIM(O69&amp;""))," ",""),"/",""),"-",""),".",""),"?",""),"_","")&lt;&gt;"abc"),AND(SUBSTITUTE(SUBSTITUTE(SUBSTITUTE(SUBSTITUTE(SUBSTITUTE(SUBSTITUTE(LOWER(TRIM(O69&amp;""))," ",""),"/",""),"-",""),".",""),"?",""),"_","")&lt;&gt;"nana",SUBSTITUTE(SUBSTITUTE(SUBSTITUTE(SUBSTITUTE(SUBSTITUTE(SUBSTITUTE(LOWER(TRIM(O69&amp;""))," ",""),"/",""),"-",""),".",""),"?",""),"_","")&lt;&gt;"nanana",SUBSTITUTE(SUBSTITUTE(SUBSTITUTE(SUBSTITUTE(SUBSTITUTE(SUBSTITUTE(LOWER(TRIM(O69&amp;""))," ",""),"/",""),"-",""),".",""),"?",""),"_","")&lt;&gt;"nonenone",SUBSTITUTE(SUBSTITUTE(SUBSTITUTE(SUBSTITUTE(SUBSTITUTE(SUBSTITUTE(LOWER(TRIM(O69&amp;""))," ",""),"/",""),"-",""),".",""),"?",""),"_","")&lt;&gt;"nonenonenone",SUBSTITUTE(SUBSTITUTE(SUBSTITUTE(SUBSTITUTE(SUBSTITUTE(SUBSTITUTE(LOWER(TRIM(O69&amp;""))," ",""),"/",""),"-",""),".",""),"?",""),"_","")&lt;&gt;"unknownunknown",SUBSTITUTE(SUBSTITUTE(SUBSTITUTE(SUBSTITUTE(SUBSTITUTE(SUBSTITUTE(LOWER(TRIM(O69&amp;""))," ",""),"/",""),"-",""),".",""),"?",""),"_","")&lt;&gt;"unknownunknownunknown",SUBSTITUTE(SUBSTITUTE(SUBSTITUTE(SUBSTITUTE(SUBSTITUTE(SUBSTITUTE(LOWER(TRIM(O69&amp;""))," ",""),"/",""),"-",""),".",""),"?",""),"_","")&lt;&gt;"tbdtbd",SUBSTITUTE(SUBSTITUTE(SUBSTITUTE(SUBSTITUTE(SUBSTITUTE(SUBSTITUTE(LOWER(TRIM(O69&amp;""))," ",""),"/",""),"-",""),".",""),"?",""),"_","")&lt;&gt;"tbdtbdtbd",SUBSTITUTE(SUBSTITUTE(SUBSTITUTE(SUBSTITUTE(SUBSTITUTE(SUBSTITUTE(LOWER(TRIM(O69&amp;""))," ",""),"/",""),"-",""),".",""),"?",""),"_","")&lt;&gt;"todotodo",SUBSTITUTE(SUBSTITUTE(SUBSTITUTE(SUBSTITUTE(SUBSTITUTE(SUBSTITUTE(LOWER(TRIM(O69&amp;""))," ",""),"/",""),"-",""),".",""),"?",""),"_","")&lt;&gt;"todotodotodo",SUBSTITUTE(SUBSTITUTE(SUBSTITUTE(SUBSTITUTE(SUBSTITUTE(SUBSTITUTE(LOWER(TRIM(O69&amp;""))," ",""),"/",""),"-",""),".",""),"?",""),"_","")&lt;&gt;"placeholderplaceholder",SUBSTITUTE(SUBSTITUTE(SUBSTITUTE(SUBSTITUTE(SUBSTITUTE(SUBSTITUTE(LOWER(TRIM(O69&amp;""))," ",""),"/",""),"-",""),".",""),"?",""),"_","")&lt;&gt;"placeholderplaceholderplaceholder",SUBSTITUTE(SUBSTITUTE(SUBSTITUTE(SUBSTITUTE(SUBSTITUTE(SUBSTITUTE(LOWER(TRIM(O69&amp;""))," ",""),"/",""),"-",""),".",""),"?",""),"_","")&lt;&gt;"testtest",SUBSTITUTE(SUBSTITUTE(SUBSTITUTE(SUBSTITUTE(SUBSTITUTE(SUBSTITUTE(LOWER(TRIM(O69&amp;""))," ",""),"/",""),"-",""),".",""),"?",""),"_","")&lt;&gt;"testtesttest",SUBSTITUTE(SUBSTITUTE(SUBSTITUTE(SUBSTITUTE(SUBSTITUTE(SUBSTITUTE(LOWER(TRIM(O69&amp;""))," ",""),"/",""),"-",""),".",""),"?",""),"_","")&lt;&gt;"abcabc",SUBSTITUTE(SUBSTITUTE(SUBSTITUTE(SUBSTITUTE(SUBSTITUTE(SUBSTITUTE(LOWER(TRIM(O69&amp;""))," ",""),"/",""),"-",""),".",""),"?",""),"_","")&lt;&gt;"abcabcabc"),AND(LEN(SUBSTITUTE(SUBSTITUTE(SUBSTITUTE(SUBSTITUTE(SUBSTITUTE(SUBSTITUTE(LOWER(TRIM(O69&amp;""))," ",""),"/",""),"-",""),".",""),"?",""),"_",""))&gt;0,NOT(AND(EXACT(UPPER(LOWER(TRIM(O69&amp;""))),LOWER(LOWER(TRIM(O69&amp;"")))),NOT(OR(IFERROR(FIND("0",LOWER(TRIM(O69&amp;""))),0)&gt;0,IFERROR(FIND("1",LOWER(TRIM(O69&amp;""))),0)&gt;0,IFERROR(FIND("2",LOWER(TRIM(O69&amp;""))),0)&gt;0,IFERROR(FIND("3",LOWER(TRIM(O69&amp;""))),0)&gt;0,IFERROR(FIND("4",LOWER(TRIM(O69&amp;""))),0)&gt;0,IFERROR(FIND("5",LOWER(TRIM(O69&amp;""))),0)&gt;0,IFERROR(FIND("6",LOWER(TRIM(O69&amp;""))),0)&gt;0,IFERROR(FIND("7",LOWER(TRIM(O69&amp;""))),0)&gt;0,IFERROR(FIND("8",LOWER(TRIM(O69&amp;""))),0)&gt;0,IFERROR(FIND("9",LOWER(TRIM(O69&amp;""))),0)&gt;0))))),NOT(AND(LEN(SUBSTITUTE(SUBSTITUTE(SUBSTITUTE(SUBSTITUTE(SUBSTITUTE(SUBSTITUTE(LOWER(TRIM(O69&amp;""))," ",""),"/",""),"-",""),".",""),"?",""),"_",""))&gt;=2,SUBSTITUTE(SUBSTITUTE(SUBSTITUTE(SUBSTITUTE(SUBSTITUTE(SUBSTITUTE(SUBSTITUTE(LOWER(TRIM(O69&amp;""))," ",""),"/",""),"-",""),".",""),"?",""),"_",""),LEFT(SUBSTITUTE(SUBSTITUTE(SUBSTITUTE(SUBSTITUTE(SUBSTITUTE(SUBSTITUTE(LOWER(TRIM(O69&amp;""))," ",""),"/",""),"-",""),".",""),"?",""),"_",""),1),"")=""))),LEN(TRIM(O69))&gt;=6,OR(LEN(TRIM(O69))-LEN(SUBSTITUTE(TRIM(O69)," ",""))&gt;=1,IFERROR(FIND("0",O69),0)&gt;0,IFERROR(FIND("1",O69),0)&gt;0,IFERROR(FIND("2",O69),0)&gt;0,IFERROR(FIND("3",O69),0)&gt;0,IFERROR(FIND("4",O69),0)&gt;0,IFERROR(FIND("5",O69),0)&gt;0,IFERROR(FIND("6",O69),0)&gt;0,IFERROR(FIND("7",O69),0)&gt;0,IFERROR(FIND("8",O69),0)&gt;0,IFERROR(FIND("9",O69),0)&gt;0)),"Yes","No"))</f>
        <v/>
      </c>
      <c r="BO69" s="30" t="str">
        <f t="shared" ref="BO69:BO104" si="75">IF(AND(A69="",B69=""),"",IF(AND(AND(LEN(LOWER(TRIM(P69&amp;"")))&gt;0,AND(LOWER(TRIM(P69&amp;""))&lt;&gt;"n/a",LOWER(TRIM(P69&amp;""))&lt;&gt;"na",LOWER(TRIM(P69&amp;""))&lt;&gt;"none",LOWER(TRIM(P69&amp;""))&lt;&gt;"unknown",LOWER(TRIM(P69&amp;""))&lt;&gt;"tbd",LOWER(TRIM(P69&amp;""))&lt;&gt;"todo",LOWER(TRIM(P69&amp;""))&lt;&gt;"placeholder",LOWER(TRIM(P69&amp;""))&lt;&gt;"test",LOWER(TRIM(P69&amp;""))&lt;&gt;"xxx",LOWER(TRIM(P69&amp;""))&lt;&gt;"xx",LOWER(TRIM(P69&amp;""))&lt;&gt;"x",LOWER(TRIM(P69&amp;""))&lt;&gt;"abc",LOWER(TRIM(P69&amp;""))&lt;&gt;"-",LOWER(TRIM(P69&amp;""))&lt;&gt;"--",LOWER(TRIM(P69&amp;""))&lt;&gt;"---",LOWER(TRIM(P69&amp;""))&lt;&gt;".",LOWER(TRIM(P69&amp;""))&lt;&gt;"..",LOWER(TRIM(P69&amp;""))&lt;&gt;"...",LOWER(TRIM(P69&amp;""))&lt;&gt;"?"),AND(SUBSTITUTE(SUBSTITUTE(SUBSTITUTE(SUBSTITUTE(SUBSTITUTE(SUBSTITUTE(LOWER(TRIM(P69&amp;""))," ",""),"/",""),"-",""),".",""),"?",""),"_","")&lt;&gt;"na",SUBSTITUTE(SUBSTITUTE(SUBSTITUTE(SUBSTITUTE(SUBSTITUTE(SUBSTITUTE(LOWER(TRIM(P69&amp;""))," ",""),"/",""),"-",""),".",""),"?",""),"_","")&lt;&gt;"none",SUBSTITUTE(SUBSTITUTE(SUBSTITUTE(SUBSTITUTE(SUBSTITUTE(SUBSTITUTE(LOWER(TRIM(P69&amp;""))," ",""),"/",""),"-",""),".",""),"?",""),"_","")&lt;&gt;"unknown",SUBSTITUTE(SUBSTITUTE(SUBSTITUTE(SUBSTITUTE(SUBSTITUTE(SUBSTITUTE(LOWER(TRIM(P69&amp;""))," ",""),"/",""),"-",""),".",""),"?",""),"_","")&lt;&gt;"tbd",SUBSTITUTE(SUBSTITUTE(SUBSTITUTE(SUBSTITUTE(SUBSTITUTE(SUBSTITUTE(LOWER(TRIM(P69&amp;""))," ",""),"/",""),"-",""),".",""),"?",""),"_","")&lt;&gt;"todo",SUBSTITUTE(SUBSTITUTE(SUBSTITUTE(SUBSTITUTE(SUBSTITUTE(SUBSTITUTE(LOWER(TRIM(P69&amp;""))," ",""),"/",""),"-",""),".",""),"?",""),"_","")&lt;&gt;"placeholder",SUBSTITUTE(SUBSTITUTE(SUBSTITUTE(SUBSTITUTE(SUBSTITUTE(SUBSTITUTE(LOWER(TRIM(P69&amp;""))," ",""),"/",""),"-",""),".",""),"?",""),"_","")&lt;&gt;"test",SUBSTITUTE(SUBSTITUTE(SUBSTITUTE(SUBSTITUTE(SUBSTITUTE(SUBSTITUTE(LOWER(TRIM(P69&amp;""))," ",""),"/",""),"-",""),".",""),"?",""),"_","")&lt;&gt;"xxx",SUBSTITUTE(SUBSTITUTE(SUBSTITUTE(SUBSTITUTE(SUBSTITUTE(SUBSTITUTE(LOWER(TRIM(P69&amp;""))," ",""),"/",""),"-",""),".",""),"?",""),"_","")&lt;&gt;"xx",SUBSTITUTE(SUBSTITUTE(SUBSTITUTE(SUBSTITUTE(SUBSTITUTE(SUBSTITUTE(LOWER(TRIM(P69&amp;""))," ",""),"/",""),"-",""),".",""),"?",""),"_","")&lt;&gt;"x",SUBSTITUTE(SUBSTITUTE(SUBSTITUTE(SUBSTITUTE(SUBSTITUTE(SUBSTITUTE(LOWER(TRIM(P69&amp;""))," ",""),"/",""),"-",""),".",""),"?",""),"_","")&lt;&gt;"abc"),AND(SUBSTITUTE(SUBSTITUTE(SUBSTITUTE(SUBSTITUTE(SUBSTITUTE(SUBSTITUTE(LOWER(TRIM(P69&amp;""))," ",""),"/",""),"-",""),".",""),"?",""),"_","")&lt;&gt;"nana",SUBSTITUTE(SUBSTITUTE(SUBSTITUTE(SUBSTITUTE(SUBSTITUTE(SUBSTITUTE(LOWER(TRIM(P69&amp;""))," ",""),"/",""),"-",""),".",""),"?",""),"_","")&lt;&gt;"nanana",SUBSTITUTE(SUBSTITUTE(SUBSTITUTE(SUBSTITUTE(SUBSTITUTE(SUBSTITUTE(LOWER(TRIM(P69&amp;""))," ",""),"/",""),"-",""),".",""),"?",""),"_","")&lt;&gt;"nonenone",SUBSTITUTE(SUBSTITUTE(SUBSTITUTE(SUBSTITUTE(SUBSTITUTE(SUBSTITUTE(LOWER(TRIM(P69&amp;""))," ",""),"/",""),"-",""),".",""),"?",""),"_","")&lt;&gt;"nonenonenone",SUBSTITUTE(SUBSTITUTE(SUBSTITUTE(SUBSTITUTE(SUBSTITUTE(SUBSTITUTE(LOWER(TRIM(P69&amp;""))," ",""),"/",""),"-",""),".",""),"?",""),"_","")&lt;&gt;"unknownunknown",SUBSTITUTE(SUBSTITUTE(SUBSTITUTE(SUBSTITUTE(SUBSTITUTE(SUBSTITUTE(LOWER(TRIM(P69&amp;""))," ",""),"/",""),"-",""),".",""),"?",""),"_","")&lt;&gt;"unknownunknownunknown",SUBSTITUTE(SUBSTITUTE(SUBSTITUTE(SUBSTITUTE(SUBSTITUTE(SUBSTITUTE(LOWER(TRIM(P69&amp;""))," ",""),"/",""),"-",""),".",""),"?",""),"_","")&lt;&gt;"tbdtbd",SUBSTITUTE(SUBSTITUTE(SUBSTITUTE(SUBSTITUTE(SUBSTITUTE(SUBSTITUTE(LOWER(TRIM(P69&amp;""))," ",""),"/",""),"-",""),".",""),"?",""),"_","")&lt;&gt;"tbdtbdtbd",SUBSTITUTE(SUBSTITUTE(SUBSTITUTE(SUBSTITUTE(SUBSTITUTE(SUBSTITUTE(LOWER(TRIM(P69&amp;""))," ",""),"/",""),"-",""),".",""),"?",""),"_","")&lt;&gt;"todotodo",SUBSTITUTE(SUBSTITUTE(SUBSTITUTE(SUBSTITUTE(SUBSTITUTE(SUBSTITUTE(LOWER(TRIM(P69&amp;""))," ",""),"/",""),"-",""),".",""),"?",""),"_","")&lt;&gt;"todotodotodo",SUBSTITUTE(SUBSTITUTE(SUBSTITUTE(SUBSTITUTE(SUBSTITUTE(SUBSTITUTE(LOWER(TRIM(P69&amp;""))," ",""),"/",""),"-",""),".",""),"?",""),"_","")&lt;&gt;"placeholderplaceholder",SUBSTITUTE(SUBSTITUTE(SUBSTITUTE(SUBSTITUTE(SUBSTITUTE(SUBSTITUTE(LOWER(TRIM(P69&amp;""))," ",""),"/",""),"-",""),".",""),"?",""),"_","")&lt;&gt;"placeholderplaceholderplaceholder",SUBSTITUTE(SUBSTITUTE(SUBSTITUTE(SUBSTITUTE(SUBSTITUTE(SUBSTITUTE(LOWER(TRIM(P69&amp;""))," ",""),"/",""),"-",""),".",""),"?",""),"_","")&lt;&gt;"testtest",SUBSTITUTE(SUBSTITUTE(SUBSTITUTE(SUBSTITUTE(SUBSTITUTE(SUBSTITUTE(LOWER(TRIM(P69&amp;""))," ",""),"/",""),"-",""),".",""),"?",""),"_","")&lt;&gt;"testtesttest",SUBSTITUTE(SUBSTITUTE(SUBSTITUTE(SUBSTITUTE(SUBSTITUTE(SUBSTITUTE(LOWER(TRIM(P69&amp;""))," ",""),"/",""),"-",""),".",""),"?",""),"_","")&lt;&gt;"abcabc",SUBSTITUTE(SUBSTITUTE(SUBSTITUTE(SUBSTITUTE(SUBSTITUTE(SUBSTITUTE(LOWER(TRIM(P69&amp;""))," ",""),"/",""),"-",""),".",""),"?",""),"_","")&lt;&gt;"abcabcabc"),AND(LEN(SUBSTITUTE(SUBSTITUTE(SUBSTITUTE(SUBSTITUTE(SUBSTITUTE(SUBSTITUTE(LOWER(TRIM(P69&amp;""))," ",""),"/",""),"-",""),".",""),"?",""),"_",""))&gt;0,NOT(AND(EXACT(UPPER(LOWER(TRIM(P69&amp;""))),LOWER(LOWER(TRIM(P69&amp;"")))),NOT(OR(IFERROR(FIND("0",LOWER(TRIM(P69&amp;""))),0)&gt;0,IFERROR(FIND("1",LOWER(TRIM(P69&amp;""))),0)&gt;0,IFERROR(FIND("2",LOWER(TRIM(P69&amp;""))),0)&gt;0,IFERROR(FIND("3",LOWER(TRIM(P69&amp;""))),0)&gt;0,IFERROR(FIND("4",LOWER(TRIM(P69&amp;""))),0)&gt;0,IFERROR(FIND("5",LOWER(TRIM(P69&amp;""))),0)&gt;0,IFERROR(FIND("6",LOWER(TRIM(P69&amp;""))),0)&gt;0,IFERROR(FIND("7",LOWER(TRIM(P69&amp;""))),0)&gt;0,IFERROR(FIND("8",LOWER(TRIM(P69&amp;""))),0)&gt;0,IFERROR(FIND("9",LOWER(TRIM(P69&amp;""))),0)&gt;0))))),NOT(AND(LEN(SUBSTITUTE(SUBSTITUTE(SUBSTITUTE(SUBSTITUTE(SUBSTITUTE(SUBSTITUTE(LOWER(TRIM(P69&amp;""))," ",""),"/",""),"-",""),".",""),"?",""),"_",""))&gt;=2,SUBSTITUTE(SUBSTITUTE(SUBSTITUTE(SUBSTITUTE(SUBSTITUTE(SUBSTITUTE(SUBSTITUTE(LOWER(TRIM(P69&amp;""))," ",""),"/",""),"-",""),".",""),"?",""),"_",""),LEFT(SUBSTITUTE(SUBSTITUTE(SUBSTITUTE(SUBSTITUTE(SUBSTITUTE(SUBSTITUTE(LOWER(TRIM(P69&amp;""))," ",""),"/",""),"-",""),".",""),"?",""),"_",""),1),"")=""))),SUBSTITUTE(SUBSTITUTE(SUBSTITUTE(SUBSTITUTE(SUBSTITUTE(SUBSTITUTE(LOWER(TRIM(P69&amp;""))," ",""),"/",""),"-",""),".",""),"?",""),"_","")&lt;&gt;SUBSTITUTE(SUBSTITUTE(SUBSTITUTE(SUBSTITUTE(SUBSTITUTE(SUBSTITUTE(LOWER(TRIM(B69&amp;""))," ",""),"/",""),"-",""),".",""),"?",""),"_",""),LEN(TRIM(P69))-LEN(SUBSTITUTE(TRIM(P69)," ",""))&gt;=3,OR(IFERROR(FIND("because",LOWER(TRIM(P69))),0)&gt;0,IFERROR(FIND("indicate",LOWER(TRIM(P69))),0)&gt;0,IFERROR(FIND("suggest",LOWER(TRIM(P69))),0)&gt;0,IFERROR(FIND("therefore",LOWER(TRIM(P69))),0)&gt;0,IFERROR(FIND("support",LOWER(TRIM(P69))),0)&gt;0,IFERROR(FIND("imply",LOWER(TRIM(P69))),0)&gt;0,IFERROR(FIND("given",LOWER(TRIM(P69))),0)&gt;0,IFERROR(FIND("based",LOWER(TRIM(P69))),0)&gt;0,IFERROR(FIND("consistent",LOWER(TRIM(P69))),0)&gt;0,IFERROR(FIND("combined",LOWER(TRIM(P69))),0)&gt;0,IFERROR(FIND("pattern",LOWER(TRIM(P69))),0)&gt;0,IFERROR(FIND("relationship",LOWER(TRIM(P69))),0)&gt;0,IFERROR(FIND("so that",LOWER(TRIM(P69))),0)&gt;0,IFERROR(FIND("which means",LOWER(TRIM(P69))),0)&gt;0,IFERROR(FIND("as a result",LOWER(TRIM(P69))),0)&gt;0)),"Yes","No"))</f>
        <v/>
      </c>
      <c r="BP69" s="30" t="str">
        <f t="shared" ref="BP69:BP104" si="76">IF(AND(A69="",B69=""),"",IF(AND(AND(LEN(LOWER(TRIM(Q69&amp;"")))&gt;0,AND(LOWER(TRIM(Q69&amp;""))&lt;&gt;"n/a",LOWER(TRIM(Q69&amp;""))&lt;&gt;"na",LOWER(TRIM(Q69&amp;""))&lt;&gt;"none",LOWER(TRIM(Q69&amp;""))&lt;&gt;"unknown",LOWER(TRIM(Q69&amp;""))&lt;&gt;"tbd",LOWER(TRIM(Q69&amp;""))&lt;&gt;"todo",LOWER(TRIM(Q69&amp;""))&lt;&gt;"placeholder",LOWER(TRIM(Q69&amp;""))&lt;&gt;"test",LOWER(TRIM(Q69&amp;""))&lt;&gt;"xxx",LOWER(TRIM(Q69&amp;""))&lt;&gt;"xx",LOWER(TRIM(Q69&amp;""))&lt;&gt;"x",LOWER(TRIM(Q69&amp;""))&lt;&gt;"abc",LOWER(TRIM(Q69&amp;""))&lt;&gt;"-",LOWER(TRIM(Q69&amp;""))&lt;&gt;"--",LOWER(TRIM(Q69&amp;""))&lt;&gt;"---",LOWER(TRIM(Q69&amp;""))&lt;&gt;".",LOWER(TRIM(Q69&amp;""))&lt;&gt;"..",LOWER(TRIM(Q69&amp;""))&lt;&gt;"...",LOWER(TRIM(Q69&amp;""))&lt;&gt;"?"),AND(SUBSTITUTE(SUBSTITUTE(SUBSTITUTE(SUBSTITUTE(SUBSTITUTE(SUBSTITUTE(LOWER(TRIM(Q69&amp;""))," ",""),"/",""),"-",""),".",""),"?",""),"_","")&lt;&gt;"na",SUBSTITUTE(SUBSTITUTE(SUBSTITUTE(SUBSTITUTE(SUBSTITUTE(SUBSTITUTE(LOWER(TRIM(Q69&amp;""))," ",""),"/",""),"-",""),".",""),"?",""),"_","")&lt;&gt;"none",SUBSTITUTE(SUBSTITUTE(SUBSTITUTE(SUBSTITUTE(SUBSTITUTE(SUBSTITUTE(LOWER(TRIM(Q69&amp;""))," ",""),"/",""),"-",""),".",""),"?",""),"_","")&lt;&gt;"unknown",SUBSTITUTE(SUBSTITUTE(SUBSTITUTE(SUBSTITUTE(SUBSTITUTE(SUBSTITUTE(LOWER(TRIM(Q69&amp;""))," ",""),"/",""),"-",""),".",""),"?",""),"_","")&lt;&gt;"tbd",SUBSTITUTE(SUBSTITUTE(SUBSTITUTE(SUBSTITUTE(SUBSTITUTE(SUBSTITUTE(LOWER(TRIM(Q69&amp;""))," ",""),"/",""),"-",""),".",""),"?",""),"_","")&lt;&gt;"todo",SUBSTITUTE(SUBSTITUTE(SUBSTITUTE(SUBSTITUTE(SUBSTITUTE(SUBSTITUTE(LOWER(TRIM(Q69&amp;""))," ",""),"/",""),"-",""),".",""),"?",""),"_","")&lt;&gt;"placeholder",SUBSTITUTE(SUBSTITUTE(SUBSTITUTE(SUBSTITUTE(SUBSTITUTE(SUBSTITUTE(LOWER(TRIM(Q69&amp;""))," ",""),"/",""),"-",""),".",""),"?",""),"_","")&lt;&gt;"test",SUBSTITUTE(SUBSTITUTE(SUBSTITUTE(SUBSTITUTE(SUBSTITUTE(SUBSTITUTE(LOWER(TRIM(Q69&amp;""))," ",""),"/",""),"-",""),".",""),"?",""),"_","")&lt;&gt;"xxx",SUBSTITUTE(SUBSTITUTE(SUBSTITUTE(SUBSTITUTE(SUBSTITUTE(SUBSTITUTE(LOWER(TRIM(Q69&amp;""))," ",""),"/",""),"-",""),".",""),"?",""),"_","")&lt;&gt;"xx",SUBSTITUTE(SUBSTITUTE(SUBSTITUTE(SUBSTITUTE(SUBSTITUTE(SUBSTITUTE(LOWER(TRIM(Q69&amp;""))," ",""),"/",""),"-",""),".",""),"?",""),"_","")&lt;&gt;"x",SUBSTITUTE(SUBSTITUTE(SUBSTITUTE(SUBSTITUTE(SUBSTITUTE(SUBSTITUTE(LOWER(TRIM(Q69&amp;""))," ",""),"/",""),"-",""),".",""),"?",""),"_","")&lt;&gt;"abc"),AND(SUBSTITUTE(SUBSTITUTE(SUBSTITUTE(SUBSTITUTE(SUBSTITUTE(SUBSTITUTE(LOWER(TRIM(Q69&amp;""))," ",""),"/",""),"-",""),".",""),"?",""),"_","")&lt;&gt;"nana",SUBSTITUTE(SUBSTITUTE(SUBSTITUTE(SUBSTITUTE(SUBSTITUTE(SUBSTITUTE(LOWER(TRIM(Q69&amp;""))," ",""),"/",""),"-",""),".",""),"?",""),"_","")&lt;&gt;"nanana",SUBSTITUTE(SUBSTITUTE(SUBSTITUTE(SUBSTITUTE(SUBSTITUTE(SUBSTITUTE(LOWER(TRIM(Q69&amp;""))," ",""),"/",""),"-",""),".",""),"?",""),"_","")&lt;&gt;"nonenone",SUBSTITUTE(SUBSTITUTE(SUBSTITUTE(SUBSTITUTE(SUBSTITUTE(SUBSTITUTE(LOWER(TRIM(Q69&amp;""))," ",""),"/",""),"-",""),".",""),"?",""),"_","")&lt;&gt;"nonenonenone",SUBSTITUTE(SUBSTITUTE(SUBSTITUTE(SUBSTITUTE(SUBSTITUTE(SUBSTITUTE(LOWER(TRIM(Q69&amp;""))," ",""),"/",""),"-",""),".",""),"?",""),"_","")&lt;&gt;"unknownunknown",SUBSTITUTE(SUBSTITUTE(SUBSTITUTE(SUBSTITUTE(SUBSTITUTE(SUBSTITUTE(LOWER(TRIM(Q69&amp;""))," ",""),"/",""),"-",""),".",""),"?",""),"_","")&lt;&gt;"unknownunknownunknown",SUBSTITUTE(SUBSTITUTE(SUBSTITUTE(SUBSTITUTE(SUBSTITUTE(SUBSTITUTE(LOWER(TRIM(Q69&amp;""))," ",""),"/",""),"-",""),".",""),"?",""),"_","")&lt;&gt;"tbdtbd",SUBSTITUTE(SUBSTITUTE(SUBSTITUTE(SUBSTITUTE(SUBSTITUTE(SUBSTITUTE(LOWER(TRIM(Q69&amp;""))," ",""),"/",""),"-",""),".",""),"?",""),"_","")&lt;&gt;"tbdtbdtbd",SUBSTITUTE(SUBSTITUTE(SUBSTITUTE(SUBSTITUTE(SUBSTITUTE(SUBSTITUTE(LOWER(TRIM(Q69&amp;""))," ",""),"/",""),"-",""),".",""),"?",""),"_","")&lt;&gt;"todotodo",SUBSTITUTE(SUBSTITUTE(SUBSTITUTE(SUBSTITUTE(SUBSTITUTE(SUBSTITUTE(LOWER(TRIM(Q69&amp;""))," ",""),"/",""),"-",""),".",""),"?",""),"_","")&lt;&gt;"todotodotodo",SUBSTITUTE(SUBSTITUTE(SUBSTITUTE(SUBSTITUTE(SUBSTITUTE(SUBSTITUTE(LOWER(TRIM(Q69&amp;""))," ",""),"/",""),"-",""),".",""),"?",""),"_","")&lt;&gt;"placeholderplaceholder",SUBSTITUTE(SUBSTITUTE(SUBSTITUTE(SUBSTITUTE(SUBSTITUTE(SUBSTITUTE(LOWER(TRIM(Q69&amp;""))," ",""),"/",""),"-",""),".",""),"?",""),"_","")&lt;&gt;"placeholderplaceholderplaceholder",SUBSTITUTE(SUBSTITUTE(SUBSTITUTE(SUBSTITUTE(SUBSTITUTE(SUBSTITUTE(LOWER(TRIM(Q69&amp;""))," ",""),"/",""),"-",""),".",""),"?",""),"_","")&lt;&gt;"testtest",SUBSTITUTE(SUBSTITUTE(SUBSTITUTE(SUBSTITUTE(SUBSTITUTE(SUBSTITUTE(LOWER(TRIM(Q69&amp;""))," ",""),"/",""),"-",""),".",""),"?",""),"_","")&lt;&gt;"testtesttest",SUBSTITUTE(SUBSTITUTE(SUBSTITUTE(SUBSTITUTE(SUBSTITUTE(SUBSTITUTE(LOWER(TRIM(Q69&amp;""))," ",""),"/",""),"-",""),".",""),"?",""),"_","")&lt;&gt;"abcabc",SUBSTITUTE(SUBSTITUTE(SUBSTITUTE(SUBSTITUTE(SUBSTITUTE(SUBSTITUTE(LOWER(TRIM(Q69&amp;""))," ",""),"/",""),"-",""),".",""),"?",""),"_","")&lt;&gt;"abcabcabc"),AND(LEN(SUBSTITUTE(SUBSTITUTE(SUBSTITUTE(SUBSTITUTE(SUBSTITUTE(SUBSTITUTE(LOWER(TRIM(Q69&amp;""))," ",""),"/",""),"-",""),".",""),"?",""),"_",""))&gt;0,NOT(AND(EXACT(UPPER(LOWER(TRIM(Q69&amp;""))),LOWER(LOWER(TRIM(Q69&amp;"")))),NOT(OR(IFERROR(FIND("0",LOWER(TRIM(Q69&amp;""))),0)&gt;0,IFERROR(FIND("1",LOWER(TRIM(Q69&amp;""))),0)&gt;0,IFERROR(FIND("2",LOWER(TRIM(Q69&amp;""))),0)&gt;0,IFERROR(FIND("3",LOWER(TRIM(Q69&amp;""))),0)&gt;0,IFERROR(FIND("4",LOWER(TRIM(Q69&amp;""))),0)&gt;0,IFERROR(FIND("5",LOWER(TRIM(Q69&amp;""))),0)&gt;0,IFERROR(FIND("6",LOWER(TRIM(Q69&amp;""))),0)&gt;0,IFERROR(FIND("7",LOWER(TRIM(Q69&amp;""))),0)&gt;0,IFERROR(FIND("8",LOWER(TRIM(Q69&amp;""))),0)&gt;0,IFERROR(FIND("9",LOWER(TRIM(Q69&amp;""))),0)&gt;0))))),NOT(AND(LEN(SUBSTITUTE(SUBSTITUTE(SUBSTITUTE(SUBSTITUTE(SUBSTITUTE(SUBSTITUTE(LOWER(TRIM(Q69&amp;""))," ",""),"/",""),"-",""),".",""),"?",""),"_",""))&gt;=2,SUBSTITUTE(SUBSTITUTE(SUBSTITUTE(SUBSTITUTE(SUBSTITUTE(SUBSTITUTE(SUBSTITUTE(LOWER(TRIM(Q69&amp;""))," ",""),"/",""),"-",""),".",""),"?",""),"_",""),LEFT(SUBSTITUTE(SUBSTITUTE(SUBSTITUTE(SUBSTITUTE(SUBSTITUTE(SUBSTITUTE(LOWER(TRIM(Q69&amp;""))," ",""),"/",""),"-",""),".",""),"?",""),"_",""),1),"")=""))),OR(LOWER(TRIM(Q69))="no additional material assumptions identified",LOWER(TRIM(Q69))="no material assumptions identified",LOWER(TRIM(Q69))="no additional assumptions identified",AND(LEN(TRIM(Q69))-LEN(SUBSTITUTE(TRIM(Q69)," ",""))&gt;=2,OR(IFERROR(FIND("assum",LOWER(TRIM(Q69))),0)&gt;0,IFERROR(FIND("current",LOWER(TRIM(Q69))),0)&gt;0,IFERROR(FIND("represent",LOWER(TRIM(Q69))),0)&gt;0,IFERROR(FIND("provided",LOWER(TRIM(Q69))),0)&gt;0,IFERROR(FIND("depend",LOWER(TRIM(Q69))),0)&gt;0,IFERROR(FIND("material",LOWER(TRIM(Q69))),0)&gt;0,IFERROR(FIND("holds",LOWER(TRIM(Q69))),0)&gt;0,IFERROR(FIND("limited",LOWER(TRIM(Q69))),0)&gt;0,IFERROR(FIND("remains",LOWER(TRIM(Q69))),0)&gt;0,IFERROR(FIND("applies",LOWER(TRIM(Q69))),0)&gt;0)))),"Yes","No"))</f>
        <v/>
      </c>
      <c r="BQ69" s="30" t="str">
        <f t="shared" ref="BQ69:BQ104" si="77">IF(AND(A69="",B69=""),"",IF(AND(AND(LEN(LOWER(TRIM(R69&amp;"")))&gt;0,AND(LOWER(TRIM(R69&amp;""))&lt;&gt;"n/a",LOWER(TRIM(R69&amp;""))&lt;&gt;"na",LOWER(TRIM(R69&amp;""))&lt;&gt;"none",LOWER(TRIM(R69&amp;""))&lt;&gt;"unknown",LOWER(TRIM(R69&amp;""))&lt;&gt;"tbd",LOWER(TRIM(R69&amp;""))&lt;&gt;"todo",LOWER(TRIM(R69&amp;""))&lt;&gt;"placeholder",LOWER(TRIM(R69&amp;""))&lt;&gt;"test",LOWER(TRIM(R69&amp;""))&lt;&gt;"xxx",LOWER(TRIM(R69&amp;""))&lt;&gt;"xx",LOWER(TRIM(R69&amp;""))&lt;&gt;"x",LOWER(TRIM(R69&amp;""))&lt;&gt;"abc",LOWER(TRIM(R69&amp;""))&lt;&gt;"-",LOWER(TRIM(R69&amp;""))&lt;&gt;"--",LOWER(TRIM(R69&amp;""))&lt;&gt;"---",LOWER(TRIM(R69&amp;""))&lt;&gt;".",LOWER(TRIM(R69&amp;""))&lt;&gt;"..",LOWER(TRIM(R69&amp;""))&lt;&gt;"...",LOWER(TRIM(R69&amp;""))&lt;&gt;"?"),AND(SUBSTITUTE(SUBSTITUTE(SUBSTITUTE(SUBSTITUTE(SUBSTITUTE(SUBSTITUTE(LOWER(TRIM(R69&amp;""))," ",""),"/",""),"-",""),".",""),"?",""),"_","")&lt;&gt;"na",SUBSTITUTE(SUBSTITUTE(SUBSTITUTE(SUBSTITUTE(SUBSTITUTE(SUBSTITUTE(LOWER(TRIM(R69&amp;""))," ",""),"/",""),"-",""),".",""),"?",""),"_","")&lt;&gt;"none",SUBSTITUTE(SUBSTITUTE(SUBSTITUTE(SUBSTITUTE(SUBSTITUTE(SUBSTITUTE(LOWER(TRIM(R69&amp;""))," ",""),"/",""),"-",""),".",""),"?",""),"_","")&lt;&gt;"unknown",SUBSTITUTE(SUBSTITUTE(SUBSTITUTE(SUBSTITUTE(SUBSTITUTE(SUBSTITUTE(LOWER(TRIM(R69&amp;""))," ",""),"/",""),"-",""),".",""),"?",""),"_","")&lt;&gt;"tbd",SUBSTITUTE(SUBSTITUTE(SUBSTITUTE(SUBSTITUTE(SUBSTITUTE(SUBSTITUTE(LOWER(TRIM(R69&amp;""))," ",""),"/",""),"-",""),".",""),"?",""),"_","")&lt;&gt;"todo",SUBSTITUTE(SUBSTITUTE(SUBSTITUTE(SUBSTITUTE(SUBSTITUTE(SUBSTITUTE(LOWER(TRIM(R69&amp;""))," ",""),"/",""),"-",""),".",""),"?",""),"_","")&lt;&gt;"placeholder",SUBSTITUTE(SUBSTITUTE(SUBSTITUTE(SUBSTITUTE(SUBSTITUTE(SUBSTITUTE(LOWER(TRIM(R69&amp;""))," ",""),"/",""),"-",""),".",""),"?",""),"_","")&lt;&gt;"test",SUBSTITUTE(SUBSTITUTE(SUBSTITUTE(SUBSTITUTE(SUBSTITUTE(SUBSTITUTE(LOWER(TRIM(R69&amp;""))," ",""),"/",""),"-",""),".",""),"?",""),"_","")&lt;&gt;"xxx",SUBSTITUTE(SUBSTITUTE(SUBSTITUTE(SUBSTITUTE(SUBSTITUTE(SUBSTITUTE(LOWER(TRIM(R69&amp;""))," ",""),"/",""),"-",""),".",""),"?",""),"_","")&lt;&gt;"xx",SUBSTITUTE(SUBSTITUTE(SUBSTITUTE(SUBSTITUTE(SUBSTITUTE(SUBSTITUTE(LOWER(TRIM(R69&amp;""))," ",""),"/",""),"-",""),".",""),"?",""),"_","")&lt;&gt;"x",SUBSTITUTE(SUBSTITUTE(SUBSTITUTE(SUBSTITUTE(SUBSTITUTE(SUBSTITUTE(LOWER(TRIM(R69&amp;""))," ",""),"/",""),"-",""),".",""),"?",""),"_","")&lt;&gt;"abc"),AND(SUBSTITUTE(SUBSTITUTE(SUBSTITUTE(SUBSTITUTE(SUBSTITUTE(SUBSTITUTE(LOWER(TRIM(R69&amp;""))," ",""),"/",""),"-",""),".",""),"?",""),"_","")&lt;&gt;"nana",SUBSTITUTE(SUBSTITUTE(SUBSTITUTE(SUBSTITUTE(SUBSTITUTE(SUBSTITUTE(LOWER(TRIM(R69&amp;""))," ",""),"/",""),"-",""),".",""),"?",""),"_","")&lt;&gt;"nanana",SUBSTITUTE(SUBSTITUTE(SUBSTITUTE(SUBSTITUTE(SUBSTITUTE(SUBSTITUTE(LOWER(TRIM(R69&amp;""))," ",""),"/",""),"-",""),".",""),"?",""),"_","")&lt;&gt;"nonenone",SUBSTITUTE(SUBSTITUTE(SUBSTITUTE(SUBSTITUTE(SUBSTITUTE(SUBSTITUTE(LOWER(TRIM(R69&amp;""))," ",""),"/",""),"-",""),".",""),"?",""),"_","")&lt;&gt;"nonenonenone",SUBSTITUTE(SUBSTITUTE(SUBSTITUTE(SUBSTITUTE(SUBSTITUTE(SUBSTITUTE(LOWER(TRIM(R69&amp;""))," ",""),"/",""),"-",""),".",""),"?",""),"_","")&lt;&gt;"unknownunknown",SUBSTITUTE(SUBSTITUTE(SUBSTITUTE(SUBSTITUTE(SUBSTITUTE(SUBSTITUTE(LOWER(TRIM(R69&amp;""))," ",""),"/",""),"-",""),".",""),"?",""),"_","")&lt;&gt;"unknownunknownunknown",SUBSTITUTE(SUBSTITUTE(SUBSTITUTE(SUBSTITUTE(SUBSTITUTE(SUBSTITUTE(LOWER(TRIM(R69&amp;""))," ",""),"/",""),"-",""),".",""),"?",""),"_","")&lt;&gt;"tbdtbd",SUBSTITUTE(SUBSTITUTE(SUBSTITUTE(SUBSTITUTE(SUBSTITUTE(SUBSTITUTE(LOWER(TRIM(R69&amp;""))," ",""),"/",""),"-",""),".",""),"?",""),"_","")&lt;&gt;"tbdtbdtbd",SUBSTITUTE(SUBSTITUTE(SUBSTITUTE(SUBSTITUTE(SUBSTITUTE(SUBSTITUTE(LOWER(TRIM(R69&amp;""))," ",""),"/",""),"-",""),".",""),"?",""),"_","")&lt;&gt;"todotodo",SUBSTITUTE(SUBSTITUTE(SUBSTITUTE(SUBSTITUTE(SUBSTITUTE(SUBSTITUTE(LOWER(TRIM(R69&amp;""))," ",""),"/",""),"-",""),".",""),"?",""),"_","")&lt;&gt;"todotodotodo",SUBSTITUTE(SUBSTITUTE(SUBSTITUTE(SUBSTITUTE(SUBSTITUTE(SUBSTITUTE(LOWER(TRIM(R69&amp;""))," ",""),"/",""),"-",""),".",""),"?",""),"_","")&lt;&gt;"placeholderplaceholder",SUBSTITUTE(SUBSTITUTE(SUBSTITUTE(SUBSTITUTE(SUBSTITUTE(SUBSTITUTE(LOWER(TRIM(R69&amp;""))," ",""),"/",""),"-",""),".",""),"?",""),"_","")&lt;&gt;"placeholderplaceholderplaceholder",SUBSTITUTE(SUBSTITUTE(SUBSTITUTE(SUBSTITUTE(SUBSTITUTE(SUBSTITUTE(LOWER(TRIM(R69&amp;""))," ",""),"/",""),"-",""),".",""),"?",""),"_","")&lt;&gt;"testtest",SUBSTITUTE(SUBSTITUTE(SUBSTITUTE(SUBSTITUTE(SUBSTITUTE(SUBSTITUTE(LOWER(TRIM(R69&amp;""))," ",""),"/",""),"-",""),".",""),"?",""),"_","")&lt;&gt;"testtesttest",SUBSTITUTE(SUBSTITUTE(SUBSTITUTE(SUBSTITUTE(SUBSTITUTE(SUBSTITUTE(LOWER(TRIM(R69&amp;""))," ",""),"/",""),"-",""),".",""),"?",""),"_","")&lt;&gt;"abcabc",SUBSTITUTE(SUBSTITUTE(SUBSTITUTE(SUBSTITUTE(SUBSTITUTE(SUBSTITUTE(LOWER(TRIM(R69&amp;""))," ",""),"/",""),"-",""),".",""),"?",""),"_","")&lt;&gt;"abcabcabc"),AND(LEN(SUBSTITUTE(SUBSTITUTE(SUBSTITUTE(SUBSTITUTE(SUBSTITUTE(SUBSTITUTE(LOWER(TRIM(R69&amp;""))," ",""),"/",""),"-",""),".",""),"?",""),"_",""))&gt;0,NOT(AND(EXACT(UPPER(LOWER(TRIM(R69&amp;""))),LOWER(LOWER(TRIM(R69&amp;"")))),NOT(OR(IFERROR(FIND("0",LOWER(TRIM(R69&amp;""))),0)&gt;0,IFERROR(FIND("1",LOWER(TRIM(R69&amp;""))),0)&gt;0,IFERROR(FIND("2",LOWER(TRIM(R69&amp;""))),0)&gt;0,IFERROR(FIND("3",LOWER(TRIM(R69&amp;""))),0)&gt;0,IFERROR(FIND("4",LOWER(TRIM(R69&amp;""))),0)&gt;0,IFERROR(FIND("5",LOWER(TRIM(R69&amp;""))),0)&gt;0,IFERROR(FIND("6",LOWER(TRIM(R69&amp;""))),0)&gt;0,IFERROR(FIND("7",LOWER(TRIM(R69&amp;""))),0)&gt;0,IFERROR(FIND("8",LOWER(TRIM(R69&amp;""))),0)&gt;0,IFERROR(FIND("9",LOWER(TRIM(R69&amp;""))),0)&gt;0))))),NOT(AND(LEN(SUBSTITUTE(SUBSTITUTE(SUBSTITUTE(SUBSTITUTE(SUBSTITUTE(SUBSTITUTE(LOWER(TRIM(R69&amp;""))," ",""),"/",""),"-",""),".",""),"?",""),"_",""))&gt;=2,SUBSTITUTE(SUBSTITUTE(SUBSTITUTE(SUBSTITUTE(SUBSTITUTE(SUBSTITUTE(SUBSTITUTE(LOWER(TRIM(R69&amp;""))," ",""),"/",""),"-",""),".",""),"?",""),"_",""),LEFT(SUBSTITUTE(SUBSTITUTE(SUBSTITUTE(SUBSTITUTE(SUBSTITUTE(SUBSTITUTE(LOWER(TRIM(R69&amp;""))," ",""),"/",""),"-",""),".",""),"?",""),"_",""),1),"")=""))),OR(LEN(TRIM(R69))-LEN(SUBSTITUTE(TRIM(R69)," ",""))&gt;=1,IFERROR(FIND(",",R69),0)&gt;0,IFERROR(FIND("/",R69),0)&gt;0,IFERROR(FIND(";",R69),0)&gt;0)),"Yes","No"))</f>
        <v/>
      </c>
      <c r="BR69" s="30" t="str">
        <f t="shared" ref="BR69:BR104" si="78">IF(AND(A69="",B69=""),"",IF(AND(AND(LEN(LOWER(TRIM(S69&amp;"")))&gt;0,AND(LOWER(TRIM(S69&amp;""))&lt;&gt;"n/a",LOWER(TRIM(S69&amp;""))&lt;&gt;"na",LOWER(TRIM(S69&amp;""))&lt;&gt;"none",LOWER(TRIM(S69&amp;""))&lt;&gt;"unknown",LOWER(TRIM(S69&amp;""))&lt;&gt;"tbd",LOWER(TRIM(S69&amp;""))&lt;&gt;"todo",LOWER(TRIM(S69&amp;""))&lt;&gt;"placeholder",LOWER(TRIM(S69&amp;""))&lt;&gt;"test",LOWER(TRIM(S69&amp;""))&lt;&gt;"xxx",LOWER(TRIM(S69&amp;""))&lt;&gt;"xx",LOWER(TRIM(S69&amp;""))&lt;&gt;"x",LOWER(TRIM(S69&amp;""))&lt;&gt;"abc",LOWER(TRIM(S69&amp;""))&lt;&gt;"-",LOWER(TRIM(S69&amp;""))&lt;&gt;"--",LOWER(TRIM(S69&amp;""))&lt;&gt;"---",LOWER(TRIM(S69&amp;""))&lt;&gt;".",LOWER(TRIM(S69&amp;""))&lt;&gt;"..",LOWER(TRIM(S69&amp;""))&lt;&gt;"...",LOWER(TRIM(S69&amp;""))&lt;&gt;"?"),AND(SUBSTITUTE(SUBSTITUTE(SUBSTITUTE(SUBSTITUTE(SUBSTITUTE(SUBSTITUTE(LOWER(TRIM(S69&amp;""))," ",""),"/",""),"-",""),".",""),"?",""),"_","")&lt;&gt;"na",SUBSTITUTE(SUBSTITUTE(SUBSTITUTE(SUBSTITUTE(SUBSTITUTE(SUBSTITUTE(LOWER(TRIM(S69&amp;""))," ",""),"/",""),"-",""),".",""),"?",""),"_","")&lt;&gt;"none",SUBSTITUTE(SUBSTITUTE(SUBSTITUTE(SUBSTITUTE(SUBSTITUTE(SUBSTITUTE(LOWER(TRIM(S69&amp;""))," ",""),"/",""),"-",""),".",""),"?",""),"_","")&lt;&gt;"unknown",SUBSTITUTE(SUBSTITUTE(SUBSTITUTE(SUBSTITUTE(SUBSTITUTE(SUBSTITUTE(LOWER(TRIM(S69&amp;""))," ",""),"/",""),"-",""),".",""),"?",""),"_","")&lt;&gt;"tbd",SUBSTITUTE(SUBSTITUTE(SUBSTITUTE(SUBSTITUTE(SUBSTITUTE(SUBSTITUTE(LOWER(TRIM(S69&amp;""))," ",""),"/",""),"-",""),".",""),"?",""),"_","")&lt;&gt;"todo",SUBSTITUTE(SUBSTITUTE(SUBSTITUTE(SUBSTITUTE(SUBSTITUTE(SUBSTITUTE(LOWER(TRIM(S69&amp;""))," ",""),"/",""),"-",""),".",""),"?",""),"_","")&lt;&gt;"placeholder",SUBSTITUTE(SUBSTITUTE(SUBSTITUTE(SUBSTITUTE(SUBSTITUTE(SUBSTITUTE(LOWER(TRIM(S69&amp;""))," ",""),"/",""),"-",""),".",""),"?",""),"_","")&lt;&gt;"test",SUBSTITUTE(SUBSTITUTE(SUBSTITUTE(SUBSTITUTE(SUBSTITUTE(SUBSTITUTE(LOWER(TRIM(S69&amp;""))," ",""),"/",""),"-",""),".",""),"?",""),"_","")&lt;&gt;"xxx",SUBSTITUTE(SUBSTITUTE(SUBSTITUTE(SUBSTITUTE(SUBSTITUTE(SUBSTITUTE(LOWER(TRIM(S69&amp;""))," ",""),"/",""),"-",""),".",""),"?",""),"_","")&lt;&gt;"xx",SUBSTITUTE(SUBSTITUTE(SUBSTITUTE(SUBSTITUTE(SUBSTITUTE(SUBSTITUTE(LOWER(TRIM(S69&amp;""))," ",""),"/",""),"-",""),".",""),"?",""),"_","")&lt;&gt;"x",SUBSTITUTE(SUBSTITUTE(SUBSTITUTE(SUBSTITUTE(SUBSTITUTE(SUBSTITUTE(LOWER(TRIM(S69&amp;""))," ",""),"/",""),"-",""),".",""),"?",""),"_","")&lt;&gt;"abc"),AND(SUBSTITUTE(SUBSTITUTE(SUBSTITUTE(SUBSTITUTE(SUBSTITUTE(SUBSTITUTE(LOWER(TRIM(S69&amp;""))," ",""),"/",""),"-",""),".",""),"?",""),"_","")&lt;&gt;"nana",SUBSTITUTE(SUBSTITUTE(SUBSTITUTE(SUBSTITUTE(SUBSTITUTE(SUBSTITUTE(LOWER(TRIM(S69&amp;""))," ",""),"/",""),"-",""),".",""),"?",""),"_","")&lt;&gt;"nanana",SUBSTITUTE(SUBSTITUTE(SUBSTITUTE(SUBSTITUTE(SUBSTITUTE(SUBSTITUTE(LOWER(TRIM(S69&amp;""))," ",""),"/",""),"-",""),".",""),"?",""),"_","")&lt;&gt;"nonenone",SUBSTITUTE(SUBSTITUTE(SUBSTITUTE(SUBSTITUTE(SUBSTITUTE(SUBSTITUTE(LOWER(TRIM(S69&amp;""))," ",""),"/",""),"-",""),".",""),"?",""),"_","")&lt;&gt;"nonenonenone",SUBSTITUTE(SUBSTITUTE(SUBSTITUTE(SUBSTITUTE(SUBSTITUTE(SUBSTITUTE(LOWER(TRIM(S69&amp;""))," ",""),"/",""),"-",""),".",""),"?",""),"_","")&lt;&gt;"unknownunknown",SUBSTITUTE(SUBSTITUTE(SUBSTITUTE(SUBSTITUTE(SUBSTITUTE(SUBSTITUTE(LOWER(TRIM(S69&amp;""))," ",""),"/",""),"-",""),".",""),"?",""),"_","")&lt;&gt;"unknownunknownunknown",SUBSTITUTE(SUBSTITUTE(SUBSTITUTE(SUBSTITUTE(SUBSTITUTE(SUBSTITUTE(LOWER(TRIM(S69&amp;""))," ",""),"/",""),"-",""),".",""),"?",""),"_","")&lt;&gt;"tbdtbd",SUBSTITUTE(SUBSTITUTE(SUBSTITUTE(SUBSTITUTE(SUBSTITUTE(SUBSTITUTE(LOWER(TRIM(S69&amp;""))," ",""),"/",""),"-",""),".",""),"?",""),"_","")&lt;&gt;"tbdtbdtbd",SUBSTITUTE(SUBSTITUTE(SUBSTITUTE(SUBSTITUTE(SUBSTITUTE(SUBSTITUTE(LOWER(TRIM(S69&amp;""))," ",""),"/",""),"-",""),".",""),"?",""),"_","")&lt;&gt;"todotodo",SUBSTITUTE(SUBSTITUTE(SUBSTITUTE(SUBSTITUTE(SUBSTITUTE(SUBSTITUTE(LOWER(TRIM(S69&amp;""))," ",""),"/",""),"-",""),".",""),"?",""),"_","")&lt;&gt;"todotodotodo",SUBSTITUTE(SUBSTITUTE(SUBSTITUTE(SUBSTITUTE(SUBSTITUTE(SUBSTITUTE(LOWER(TRIM(S69&amp;""))," ",""),"/",""),"-",""),".",""),"?",""),"_","")&lt;&gt;"placeholderplaceholder",SUBSTITUTE(SUBSTITUTE(SUBSTITUTE(SUBSTITUTE(SUBSTITUTE(SUBSTITUTE(LOWER(TRIM(S69&amp;""))," ",""),"/",""),"-",""),".",""),"?",""),"_","")&lt;&gt;"placeholderplaceholderplaceholder",SUBSTITUTE(SUBSTITUTE(SUBSTITUTE(SUBSTITUTE(SUBSTITUTE(SUBSTITUTE(LOWER(TRIM(S69&amp;""))," ",""),"/",""),"-",""),".",""),"?",""),"_","")&lt;&gt;"testtest",SUBSTITUTE(SUBSTITUTE(SUBSTITUTE(SUBSTITUTE(SUBSTITUTE(SUBSTITUTE(LOWER(TRIM(S69&amp;""))," ",""),"/",""),"-",""),".",""),"?",""),"_","")&lt;&gt;"testtesttest",SUBSTITUTE(SUBSTITUTE(SUBSTITUTE(SUBSTITUTE(SUBSTITUTE(SUBSTITUTE(LOWER(TRIM(S69&amp;""))," ",""),"/",""),"-",""),".",""),"?",""),"_","")&lt;&gt;"abcabc",SUBSTITUTE(SUBSTITUTE(SUBSTITUTE(SUBSTITUTE(SUBSTITUTE(SUBSTITUTE(LOWER(TRIM(S69&amp;""))," ",""),"/",""),"-",""),".",""),"?",""),"_","")&lt;&gt;"abcabcabc"),AND(LEN(SUBSTITUTE(SUBSTITUTE(SUBSTITUTE(SUBSTITUTE(SUBSTITUTE(SUBSTITUTE(LOWER(TRIM(S69&amp;""))," ",""),"/",""),"-",""),".",""),"?",""),"_",""))&gt;0,NOT(AND(EXACT(UPPER(LOWER(TRIM(S69&amp;""))),LOWER(LOWER(TRIM(S69&amp;"")))),NOT(OR(IFERROR(FIND("0",LOWER(TRIM(S69&amp;""))),0)&gt;0,IFERROR(FIND("1",LOWER(TRIM(S69&amp;""))),0)&gt;0,IFERROR(FIND("2",LOWER(TRIM(S69&amp;""))),0)&gt;0,IFERROR(FIND("3",LOWER(TRIM(S69&amp;""))),0)&gt;0,IFERROR(FIND("4",LOWER(TRIM(S69&amp;""))),0)&gt;0,IFERROR(FIND("5",LOWER(TRIM(S69&amp;""))),0)&gt;0,IFERROR(FIND("6",LOWER(TRIM(S69&amp;""))),0)&gt;0,IFERROR(FIND("7",LOWER(TRIM(S69&amp;""))),0)&gt;0,IFERROR(FIND("8",LOWER(TRIM(S69&amp;""))),0)&gt;0,IFERROR(FIND("9",LOWER(TRIM(S69&amp;""))),0)&gt;0))))),NOT(AND(LEN(SUBSTITUTE(SUBSTITUTE(SUBSTITUTE(SUBSTITUTE(SUBSTITUTE(SUBSTITUTE(LOWER(TRIM(S69&amp;""))," ",""),"/",""),"-",""),".",""),"?",""),"_",""))&gt;=2,SUBSTITUTE(SUBSTITUTE(SUBSTITUTE(SUBSTITUTE(SUBSTITUTE(SUBSTITUTE(SUBSTITUTE(LOWER(TRIM(S69&amp;""))," ",""),"/",""),"-",""),".",""),"?",""),"_",""),LEFT(SUBSTITUTE(SUBSTITUTE(SUBSTITUTE(SUBSTITUTE(SUBSTITUTE(SUBSTITUTE(LOWER(TRIM(S69&amp;""))," ",""),"/",""),"-",""),".",""),"?",""),"_",""),1),"")=""))),LEN(TRIM(S69))-LEN(SUBSTITUTE(TRIM(S69)," ",""))&gt;=3,OR(IFERROR(FIND("confirm",LOWER(TRIM(S69))),0)&gt;0,IFERROR(FIND("falsif",LOWER(TRIM(S69))),0)&gt;0,IFERROR(FIND("test",LOWER(TRIM(S69))),0)&gt;0,IFERROR(FIND("check",LOWER(TRIM(S69))),0)&gt;0,IFERROR(FIND("compare",LOWER(TRIM(S69))),0)&gt;0,IFERROR(FIND("observe",LOWER(TRIM(S69))),0)&gt;0,IFERROR(FIND("review",LOWER(TRIM(S69))),0)&gt;0,IFERROR(FIND("narrow",LOWER(TRIM(S69))),0)&gt;0,IFERROR(FIND("if ",LOWER(TRIM(S69))),0)&gt;0,IFERROR(FIND("when ",LOWER(TRIM(S69))),0)&gt;0,IFERROR(FIND("would",LOWER(TRIM(S69))),0)&gt;0,IFERROR(FIND("evidence",LOWER(TRIM(S69))),0)&gt;0,IFERROR(FIND("measure",LOWER(TRIM(S69))),0)&gt;0,IFERROR(FIND("repeat",LOWER(TRIM(S69))),0)&gt;0,IFERROR(FIND("verify",LOWER(TRIM(S69))),0)&gt;0)),"Yes","No"))</f>
        <v/>
      </c>
      <c r="BS69" s="30" t="str">
        <f t="shared" ref="BS69:BS104" si="79">IF(AND(A69="",B69=""),"",IF(AND(AND(LEN(LOWER(TRIM(AI69&amp;"")))&gt;0,AND(LOWER(TRIM(AI69&amp;""))&lt;&gt;"n/a",LOWER(TRIM(AI69&amp;""))&lt;&gt;"na",LOWER(TRIM(AI69&amp;""))&lt;&gt;"none",LOWER(TRIM(AI69&amp;""))&lt;&gt;"unknown",LOWER(TRIM(AI69&amp;""))&lt;&gt;"tbd",LOWER(TRIM(AI69&amp;""))&lt;&gt;"todo",LOWER(TRIM(AI69&amp;""))&lt;&gt;"placeholder",LOWER(TRIM(AI69&amp;""))&lt;&gt;"test",LOWER(TRIM(AI69&amp;""))&lt;&gt;"xxx",LOWER(TRIM(AI69&amp;""))&lt;&gt;"xx",LOWER(TRIM(AI69&amp;""))&lt;&gt;"x",LOWER(TRIM(AI69&amp;""))&lt;&gt;"abc",LOWER(TRIM(AI69&amp;""))&lt;&gt;"-",LOWER(TRIM(AI69&amp;""))&lt;&gt;"--",LOWER(TRIM(AI69&amp;""))&lt;&gt;"---",LOWER(TRIM(AI69&amp;""))&lt;&gt;".",LOWER(TRIM(AI69&amp;""))&lt;&gt;"..",LOWER(TRIM(AI69&amp;""))&lt;&gt;"...",LOWER(TRIM(AI69&amp;""))&lt;&gt;"?"),AND(SUBSTITUTE(SUBSTITUTE(SUBSTITUTE(SUBSTITUTE(SUBSTITUTE(SUBSTITUTE(LOWER(TRIM(AI69&amp;""))," ",""),"/",""),"-",""),".",""),"?",""),"_","")&lt;&gt;"na",SUBSTITUTE(SUBSTITUTE(SUBSTITUTE(SUBSTITUTE(SUBSTITUTE(SUBSTITUTE(LOWER(TRIM(AI69&amp;""))," ",""),"/",""),"-",""),".",""),"?",""),"_","")&lt;&gt;"none",SUBSTITUTE(SUBSTITUTE(SUBSTITUTE(SUBSTITUTE(SUBSTITUTE(SUBSTITUTE(LOWER(TRIM(AI69&amp;""))," ",""),"/",""),"-",""),".",""),"?",""),"_","")&lt;&gt;"unknown",SUBSTITUTE(SUBSTITUTE(SUBSTITUTE(SUBSTITUTE(SUBSTITUTE(SUBSTITUTE(LOWER(TRIM(AI69&amp;""))," ",""),"/",""),"-",""),".",""),"?",""),"_","")&lt;&gt;"tbd",SUBSTITUTE(SUBSTITUTE(SUBSTITUTE(SUBSTITUTE(SUBSTITUTE(SUBSTITUTE(LOWER(TRIM(AI69&amp;""))," ",""),"/",""),"-",""),".",""),"?",""),"_","")&lt;&gt;"todo",SUBSTITUTE(SUBSTITUTE(SUBSTITUTE(SUBSTITUTE(SUBSTITUTE(SUBSTITUTE(LOWER(TRIM(AI69&amp;""))," ",""),"/",""),"-",""),".",""),"?",""),"_","")&lt;&gt;"placeholder",SUBSTITUTE(SUBSTITUTE(SUBSTITUTE(SUBSTITUTE(SUBSTITUTE(SUBSTITUTE(LOWER(TRIM(AI69&amp;""))," ",""),"/",""),"-",""),".",""),"?",""),"_","")&lt;&gt;"test",SUBSTITUTE(SUBSTITUTE(SUBSTITUTE(SUBSTITUTE(SUBSTITUTE(SUBSTITUTE(LOWER(TRIM(AI69&amp;""))," ",""),"/",""),"-",""),".",""),"?",""),"_","")&lt;&gt;"xxx",SUBSTITUTE(SUBSTITUTE(SUBSTITUTE(SUBSTITUTE(SUBSTITUTE(SUBSTITUTE(LOWER(TRIM(AI69&amp;""))," ",""),"/",""),"-",""),".",""),"?",""),"_","")&lt;&gt;"xx",SUBSTITUTE(SUBSTITUTE(SUBSTITUTE(SUBSTITUTE(SUBSTITUTE(SUBSTITUTE(LOWER(TRIM(AI69&amp;""))," ",""),"/",""),"-",""),".",""),"?",""),"_","")&lt;&gt;"x",SUBSTITUTE(SUBSTITUTE(SUBSTITUTE(SUBSTITUTE(SUBSTITUTE(SUBSTITUTE(LOWER(TRIM(AI69&amp;""))," ",""),"/",""),"-",""),".",""),"?",""),"_","")&lt;&gt;"abc"),AND(SUBSTITUTE(SUBSTITUTE(SUBSTITUTE(SUBSTITUTE(SUBSTITUTE(SUBSTITUTE(LOWER(TRIM(AI69&amp;""))," ",""),"/",""),"-",""),".",""),"?",""),"_","")&lt;&gt;"nana",SUBSTITUTE(SUBSTITUTE(SUBSTITUTE(SUBSTITUTE(SUBSTITUTE(SUBSTITUTE(LOWER(TRIM(AI69&amp;""))," ",""),"/",""),"-",""),".",""),"?",""),"_","")&lt;&gt;"nanana",SUBSTITUTE(SUBSTITUTE(SUBSTITUTE(SUBSTITUTE(SUBSTITUTE(SUBSTITUTE(LOWER(TRIM(AI69&amp;""))," ",""),"/",""),"-",""),".",""),"?",""),"_","")&lt;&gt;"nonenone",SUBSTITUTE(SUBSTITUTE(SUBSTITUTE(SUBSTITUTE(SUBSTITUTE(SUBSTITUTE(LOWER(TRIM(AI69&amp;""))," ",""),"/",""),"-",""),".",""),"?",""),"_","")&lt;&gt;"nonenonenone",SUBSTITUTE(SUBSTITUTE(SUBSTITUTE(SUBSTITUTE(SUBSTITUTE(SUBSTITUTE(LOWER(TRIM(AI69&amp;""))," ",""),"/",""),"-",""),".",""),"?",""),"_","")&lt;&gt;"unknownunknown",SUBSTITUTE(SUBSTITUTE(SUBSTITUTE(SUBSTITUTE(SUBSTITUTE(SUBSTITUTE(LOWER(TRIM(AI69&amp;""))," ",""),"/",""),"-",""),".",""),"?",""),"_","")&lt;&gt;"unknownunknownunknown",SUBSTITUTE(SUBSTITUTE(SUBSTITUTE(SUBSTITUTE(SUBSTITUTE(SUBSTITUTE(LOWER(TRIM(AI69&amp;""))," ",""),"/",""),"-",""),".",""),"?",""),"_","")&lt;&gt;"tbdtbd",SUBSTITUTE(SUBSTITUTE(SUBSTITUTE(SUBSTITUTE(SUBSTITUTE(SUBSTITUTE(LOWER(TRIM(AI69&amp;""))," ",""),"/",""),"-",""),".",""),"?",""),"_","")&lt;&gt;"tbdtbdtbd",SUBSTITUTE(SUBSTITUTE(SUBSTITUTE(SUBSTITUTE(SUBSTITUTE(SUBSTITUTE(LOWER(TRIM(AI69&amp;""))," ",""),"/",""),"-",""),".",""),"?",""),"_","")&lt;&gt;"todotodo",SUBSTITUTE(SUBSTITUTE(SUBSTITUTE(SUBSTITUTE(SUBSTITUTE(SUBSTITUTE(LOWER(TRIM(AI69&amp;""))," ",""),"/",""),"-",""),".",""),"?",""),"_","")&lt;&gt;"todotodotodo",SUBSTITUTE(SUBSTITUTE(SUBSTITUTE(SUBSTITUTE(SUBSTITUTE(SUBSTITUTE(LOWER(TRIM(AI69&amp;""))," ",""),"/",""),"-",""),".",""),"?",""),"_","")&lt;&gt;"placeholderplaceholder",SUBSTITUTE(SUBSTITUTE(SUBSTITUTE(SUBSTITUTE(SUBSTITUTE(SUBSTITUTE(LOWER(TRIM(AI69&amp;""))," ",""),"/",""),"-",""),".",""),"?",""),"_","")&lt;&gt;"placeholderplaceholderplaceholder",SUBSTITUTE(SUBSTITUTE(SUBSTITUTE(SUBSTITUTE(SUBSTITUTE(SUBSTITUTE(LOWER(TRIM(AI69&amp;""))," ",""),"/",""),"-",""),".",""),"?",""),"_","")&lt;&gt;"testtest",SUBSTITUTE(SUBSTITUTE(SUBSTITUTE(SUBSTITUTE(SUBSTITUTE(SUBSTITUTE(LOWER(TRIM(AI69&amp;""))," ",""),"/",""),"-",""),".",""),"?",""),"_","")&lt;&gt;"testtesttest",SUBSTITUTE(SUBSTITUTE(SUBSTITUTE(SUBSTITUTE(SUBSTITUTE(SUBSTITUTE(LOWER(TRIM(AI69&amp;""))," ",""),"/",""),"-",""),".",""),"?",""),"_","")&lt;&gt;"abcabc",SUBSTITUTE(SUBSTITUTE(SUBSTITUTE(SUBSTITUTE(SUBSTITUTE(SUBSTITUTE(LOWER(TRIM(AI69&amp;""))," ",""),"/",""),"-",""),".",""),"?",""),"_","")&lt;&gt;"abcabcabc"),AND(LEN(SUBSTITUTE(SUBSTITUTE(SUBSTITUTE(SUBSTITUTE(SUBSTITUTE(SUBSTITUTE(LOWER(TRIM(AI69&amp;""))," ",""),"/",""),"-",""),".",""),"?",""),"_",""))&gt;0,NOT(AND(EXACT(UPPER(LOWER(TRIM(AI69&amp;""))),LOWER(LOWER(TRIM(AI69&amp;"")))),NOT(OR(IFERROR(FIND("0",LOWER(TRIM(AI69&amp;""))),0)&gt;0,IFERROR(FIND("1",LOWER(TRIM(AI69&amp;""))),0)&gt;0,IFERROR(FIND("2",LOWER(TRIM(AI69&amp;""))),0)&gt;0,IFERROR(FIND("3",LOWER(TRIM(AI69&amp;""))),0)&gt;0,IFERROR(FIND("4",LOWER(TRIM(AI69&amp;""))),0)&gt;0,IFERROR(FIND("5",LOWER(TRIM(AI69&amp;""))),0)&gt;0,IFERROR(FIND("6",LOWER(TRIM(AI69&amp;""))),0)&gt;0,IFERROR(FIND("7",LOWER(TRIM(AI69&amp;""))),0)&gt;0,IFERROR(FIND("8",LOWER(TRIM(AI69&amp;""))),0)&gt;0,IFERROR(FIND("9",LOWER(TRIM(AI69&amp;""))),0)&gt;0))))),NOT(AND(LEN(SUBSTITUTE(SUBSTITUTE(SUBSTITUTE(SUBSTITUTE(SUBSTITUTE(SUBSTITUTE(LOWER(TRIM(AI69&amp;""))," ",""),"/",""),"-",""),".",""),"?",""),"_",""))&gt;=2,SUBSTITUTE(SUBSTITUTE(SUBSTITUTE(SUBSTITUTE(SUBSTITUTE(SUBSTITUTE(SUBSTITUTE(LOWER(TRIM(AI69&amp;""))," ",""),"/",""),"-",""),".",""),"?",""),"_",""),LEFT(SUBSTITUTE(SUBSTITUTE(SUBSTITUTE(SUBSTITUTE(SUBSTITUTE(SUBSTITUTE(LOWER(TRIM(AI69&amp;""))," ",""),"/",""),"-",""),".",""),"?",""),"_",""),1),"")=""))),OR(LEN(TRIM(AI69))-LEN(SUBSTITUTE(TRIM(AI69)," ",""))&gt;=1,LEN(SUBSTITUTE(TRIM(AI69)," ",""))&gt;=5)),"Yes","No"))</f>
        <v/>
      </c>
    </row>
    <row r="70" spans="1:7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28" t="str">
        <f t="shared" si="51"/>
        <v/>
      </c>
      <c r="AC70" s="10"/>
      <c r="AD70" s="10"/>
      <c r="AE70" s="10"/>
      <c r="AF70" s="10"/>
      <c r="AG70" s="10"/>
      <c r="AH70" s="10"/>
      <c r="AI70" s="10"/>
      <c r="AJ70" s="10"/>
      <c r="AK70" s="11"/>
      <c r="AL70" s="12"/>
      <c r="AM70" s="12"/>
      <c r="AN70" s="12"/>
      <c r="AO70" s="12"/>
      <c r="AP70" s="12"/>
      <c r="AQ70" s="12"/>
      <c r="AR70" s="29" t="str">
        <f t="shared" si="52"/>
        <v/>
      </c>
      <c r="AS70" s="29" t="str">
        <f t="shared" si="53"/>
        <v/>
      </c>
      <c r="AT70" s="29" t="str">
        <f t="shared" si="54"/>
        <v/>
      </c>
      <c r="AU70" s="25" t="str">
        <f t="shared" si="55"/>
        <v/>
      </c>
      <c r="AV70" s="25" t="str">
        <f t="shared" si="56"/>
        <v/>
      </c>
      <c r="AW70" s="25" t="str">
        <f t="shared" si="57"/>
        <v/>
      </c>
      <c r="AX70" s="25" t="str">
        <f t="shared" si="58"/>
        <v/>
      </c>
      <c r="AY70" s="25" t="str">
        <f t="shared" si="59"/>
        <v/>
      </c>
      <c r="AZ70" s="25" t="str">
        <f t="shared" si="60"/>
        <v/>
      </c>
      <c r="BA70" s="30" t="str">
        <f t="shared" si="61"/>
        <v/>
      </c>
      <c r="BB70" s="30" t="str">
        <f t="shared" si="62"/>
        <v/>
      </c>
      <c r="BC70" s="30" t="str">
        <f t="shared" si="63"/>
        <v/>
      </c>
      <c r="BD70" s="30" t="str">
        <f t="shared" si="64"/>
        <v/>
      </c>
      <c r="BE70" s="30" t="str">
        <f t="shared" si="65"/>
        <v/>
      </c>
      <c r="BF70" s="30" t="str">
        <f t="shared" si="66"/>
        <v/>
      </c>
      <c r="BG70" s="30" t="str">
        <f t="shared" si="67"/>
        <v/>
      </c>
      <c r="BH70" s="30" t="str">
        <f t="shared" si="68"/>
        <v/>
      </c>
      <c r="BI70" s="30" t="str">
        <f t="shared" si="69"/>
        <v/>
      </c>
      <c r="BJ70" s="30" t="str">
        <f t="shared" si="70"/>
        <v/>
      </c>
      <c r="BK70" s="30" t="str">
        <f t="shared" si="71"/>
        <v/>
      </c>
      <c r="BL70" s="30" t="str">
        <f t="shared" si="72"/>
        <v/>
      </c>
      <c r="BM70" s="30" t="str">
        <f t="shared" si="73"/>
        <v/>
      </c>
      <c r="BN70" s="30" t="str">
        <f t="shared" si="74"/>
        <v/>
      </c>
      <c r="BO70" s="30" t="str">
        <f t="shared" si="75"/>
        <v/>
      </c>
      <c r="BP70" s="30" t="str">
        <f t="shared" si="76"/>
        <v/>
      </c>
      <c r="BQ70" s="30" t="str">
        <f t="shared" si="77"/>
        <v/>
      </c>
      <c r="BR70" s="30" t="str">
        <f t="shared" si="78"/>
        <v/>
      </c>
      <c r="BS70" s="30" t="str">
        <f t="shared" si="79"/>
        <v/>
      </c>
    </row>
    <row r="71" spans="1:7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28" t="str">
        <f t="shared" si="51"/>
        <v/>
      </c>
      <c r="AC71" s="10"/>
      <c r="AD71" s="10"/>
      <c r="AE71" s="10"/>
      <c r="AF71" s="10"/>
      <c r="AG71" s="10"/>
      <c r="AH71" s="10"/>
      <c r="AI71" s="10"/>
      <c r="AJ71" s="10"/>
      <c r="AK71" s="11"/>
      <c r="AL71" s="12"/>
      <c r="AM71" s="12"/>
      <c r="AN71" s="12"/>
      <c r="AO71" s="12"/>
      <c r="AP71" s="12"/>
      <c r="AQ71" s="12"/>
      <c r="AR71" s="29" t="str">
        <f t="shared" si="52"/>
        <v/>
      </c>
      <c r="AS71" s="29" t="str">
        <f t="shared" si="53"/>
        <v/>
      </c>
      <c r="AT71" s="29" t="str">
        <f t="shared" si="54"/>
        <v/>
      </c>
      <c r="AU71" s="25" t="str">
        <f t="shared" si="55"/>
        <v/>
      </c>
      <c r="AV71" s="25" t="str">
        <f t="shared" si="56"/>
        <v/>
      </c>
      <c r="AW71" s="25" t="str">
        <f t="shared" si="57"/>
        <v/>
      </c>
      <c r="AX71" s="25" t="str">
        <f t="shared" si="58"/>
        <v/>
      </c>
      <c r="AY71" s="25" t="str">
        <f t="shared" si="59"/>
        <v/>
      </c>
      <c r="AZ71" s="25" t="str">
        <f t="shared" si="60"/>
        <v/>
      </c>
      <c r="BA71" s="30" t="str">
        <f t="shared" si="61"/>
        <v/>
      </c>
      <c r="BB71" s="30" t="str">
        <f t="shared" si="62"/>
        <v/>
      </c>
      <c r="BC71" s="30" t="str">
        <f t="shared" si="63"/>
        <v/>
      </c>
      <c r="BD71" s="30" t="str">
        <f t="shared" si="64"/>
        <v/>
      </c>
      <c r="BE71" s="30" t="str">
        <f t="shared" si="65"/>
        <v/>
      </c>
      <c r="BF71" s="30" t="str">
        <f t="shared" si="66"/>
        <v/>
      </c>
      <c r="BG71" s="30" t="str">
        <f t="shared" si="67"/>
        <v/>
      </c>
      <c r="BH71" s="30" t="str">
        <f t="shared" si="68"/>
        <v/>
      </c>
      <c r="BI71" s="30" t="str">
        <f t="shared" si="69"/>
        <v/>
      </c>
      <c r="BJ71" s="30" t="str">
        <f t="shared" si="70"/>
        <v/>
      </c>
      <c r="BK71" s="30" t="str">
        <f t="shared" si="71"/>
        <v/>
      </c>
      <c r="BL71" s="30" t="str">
        <f t="shared" si="72"/>
        <v/>
      </c>
      <c r="BM71" s="30" t="str">
        <f t="shared" si="73"/>
        <v/>
      </c>
      <c r="BN71" s="30" t="str">
        <f t="shared" si="74"/>
        <v/>
      </c>
      <c r="BO71" s="30" t="str">
        <f t="shared" si="75"/>
        <v/>
      </c>
      <c r="BP71" s="30" t="str">
        <f t="shared" si="76"/>
        <v/>
      </c>
      <c r="BQ71" s="30" t="str">
        <f t="shared" si="77"/>
        <v/>
      </c>
      <c r="BR71" s="30" t="str">
        <f t="shared" si="78"/>
        <v/>
      </c>
      <c r="BS71" s="30" t="str">
        <f t="shared" si="79"/>
        <v/>
      </c>
    </row>
    <row r="72" spans="1:7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28" t="str">
        <f t="shared" si="51"/>
        <v/>
      </c>
      <c r="AC72" s="10"/>
      <c r="AD72" s="10"/>
      <c r="AE72" s="10"/>
      <c r="AF72" s="10"/>
      <c r="AG72" s="10"/>
      <c r="AH72" s="10"/>
      <c r="AI72" s="10"/>
      <c r="AJ72" s="10"/>
      <c r="AK72" s="11"/>
      <c r="AL72" s="12"/>
      <c r="AM72" s="12"/>
      <c r="AN72" s="12"/>
      <c r="AO72" s="12"/>
      <c r="AP72" s="12"/>
      <c r="AQ72" s="12"/>
      <c r="AR72" s="29" t="str">
        <f t="shared" si="52"/>
        <v/>
      </c>
      <c r="AS72" s="29" t="str">
        <f t="shared" si="53"/>
        <v/>
      </c>
      <c r="AT72" s="29" t="str">
        <f t="shared" si="54"/>
        <v/>
      </c>
      <c r="AU72" s="25" t="str">
        <f t="shared" si="55"/>
        <v/>
      </c>
      <c r="AV72" s="25" t="str">
        <f t="shared" si="56"/>
        <v/>
      </c>
      <c r="AW72" s="25" t="str">
        <f t="shared" si="57"/>
        <v/>
      </c>
      <c r="AX72" s="25" t="str">
        <f t="shared" si="58"/>
        <v/>
      </c>
      <c r="AY72" s="25" t="str">
        <f t="shared" si="59"/>
        <v/>
      </c>
      <c r="AZ72" s="25" t="str">
        <f t="shared" si="60"/>
        <v/>
      </c>
      <c r="BA72" s="30" t="str">
        <f t="shared" si="61"/>
        <v/>
      </c>
      <c r="BB72" s="30" t="str">
        <f t="shared" si="62"/>
        <v/>
      </c>
      <c r="BC72" s="30" t="str">
        <f t="shared" si="63"/>
        <v/>
      </c>
      <c r="BD72" s="30" t="str">
        <f t="shared" si="64"/>
        <v/>
      </c>
      <c r="BE72" s="30" t="str">
        <f t="shared" si="65"/>
        <v/>
      </c>
      <c r="BF72" s="30" t="str">
        <f t="shared" si="66"/>
        <v/>
      </c>
      <c r="BG72" s="30" t="str">
        <f t="shared" si="67"/>
        <v/>
      </c>
      <c r="BH72" s="30" t="str">
        <f t="shared" si="68"/>
        <v/>
      </c>
      <c r="BI72" s="30" t="str">
        <f t="shared" si="69"/>
        <v/>
      </c>
      <c r="BJ72" s="30" t="str">
        <f t="shared" si="70"/>
        <v/>
      </c>
      <c r="BK72" s="30" t="str">
        <f t="shared" si="71"/>
        <v/>
      </c>
      <c r="BL72" s="30" t="str">
        <f t="shared" si="72"/>
        <v/>
      </c>
      <c r="BM72" s="30" t="str">
        <f t="shared" si="73"/>
        <v/>
      </c>
      <c r="BN72" s="30" t="str">
        <f t="shared" si="74"/>
        <v/>
      </c>
      <c r="BO72" s="30" t="str">
        <f t="shared" si="75"/>
        <v/>
      </c>
      <c r="BP72" s="30" t="str">
        <f t="shared" si="76"/>
        <v/>
      </c>
      <c r="BQ72" s="30" t="str">
        <f t="shared" si="77"/>
        <v/>
      </c>
      <c r="BR72" s="30" t="str">
        <f t="shared" si="78"/>
        <v/>
      </c>
      <c r="BS72" s="30" t="str">
        <f t="shared" si="79"/>
        <v/>
      </c>
    </row>
    <row r="73" spans="1:7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28" t="str">
        <f t="shared" si="51"/>
        <v/>
      </c>
      <c r="AC73" s="10"/>
      <c r="AD73" s="10"/>
      <c r="AE73" s="10"/>
      <c r="AF73" s="10"/>
      <c r="AG73" s="10"/>
      <c r="AH73" s="10"/>
      <c r="AI73" s="10"/>
      <c r="AJ73" s="10"/>
      <c r="AK73" s="11"/>
      <c r="AL73" s="12"/>
      <c r="AM73" s="12"/>
      <c r="AN73" s="12"/>
      <c r="AO73" s="12"/>
      <c r="AP73" s="12"/>
      <c r="AQ73" s="12"/>
      <c r="AR73" s="29" t="str">
        <f t="shared" si="52"/>
        <v/>
      </c>
      <c r="AS73" s="29" t="str">
        <f t="shared" si="53"/>
        <v/>
      </c>
      <c r="AT73" s="29" t="str">
        <f t="shared" si="54"/>
        <v/>
      </c>
      <c r="AU73" s="25" t="str">
        <f t="shared" si="55"/>
        <v/>
      </c>
      <c r="AV73" s="25" t="str">
        <f t="shared" si="56"/>
        <v/>
      </c>
      <c r="AW73" s="25" t="str">
        <f t="shared" si="57"/>
        <v/>
      </c>
      <c r="AX73" s="25" t="str">
        <f t="shared" si="58"/>
        <v/>
      </c>
      <c r="AY73" s="25" t="str">
        <f t="shared" si="59"/>
        <v/>
      </c>
      <c r="AZ73" s="25" t="str">
        <f t="shared" si="60"/>
        <v/>
      </c>
      <c r="BA73" s="30" t="str">
        <f t="shared" si="61"/>
        <v/>
      </c>
      <c r="BB73" s="30" t="str">
        <f t="shared" si="62"/>
        <v/>
      </c>
      <c r="BC73" s="30" t="str">
        <f t="shared" si="63"/>
        <v/>
      </c>
      <c r="BD73" s="30" t="str">
        <f t="shared" si="64"/>
        <v/>
      </c>
      <c r="BE73" s="30" t="str">
        <f t="shared" si="65"/>
        <v/>
      </c>
      <c r="BF73" s="30" t="str">
        <f t="shared" si="66"/>
        <v/>
      </c>
      <c r="BG73" s="30" t="str">
        <f t="shared" si="67"/>
        <v/>
      </c>
      <c r="BH73" s="30" t="str">
        <f t="shared" si="68"/>
        <v/>
      </c>
      <c r="BI73" s="30" t="str">
        <f t="shared" si="69"/>
        <v/>
      </c>
      <c r="BJ73" s="30" t="str">
        <f t="shared" si="70"/>
        <v/>
      </c>
      <c r="BK73" s="30" t="str">
        <f t="shared" si="71"/>
        <v/>
      </c>
      <c r="BL73" s="30" t="str">
        <f t="shared" si="72"/>
        <v/>
      </c>
      <c r="BM73" s="30" t="str">
        <f t="shared" si="73"/>
        <v/>
      </c>
      <c r="BN73" s="30" t="str">
        <f t="shared" si="74"/>
        <v/>
      </c>
      <c r="BO73" s="30" t="str">
        <f t="shared" si="75"/>
        <v/>
      </c>
      <c r="BP73" s="30" t="str">
        <f t="shared" si="76"/>
        <v/>
      </c>
      <c r="BQ73" s="30" t="str">
        <f t="shared" si="77"/>
        <v/>
      </c>
      <c r="BR73" s="30" t="str">
        <f t="shared" si="78"/>
        <v/>
      </c>
      <c r="BS73" s="30" t="str">
        <f t="shared" si="79"/>
        <v/>
      </c>
    </row>
    <row r="74" spans="1:7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28" t="str">
        <f t="shared" si="51"/>
        <v/>
      </c>
      <c r="AC74" s="10"/>
      <c r="AD74" s="10"/>
      <c r="AE74" s="10"/>
      <c r="AF74" s="10"/>
      <c r="AG74" s="10"/>
      <c r="AH74" s="10"/>
      <c r="AI74" s="10"/>
      <c r="AJ74" s="10"/>
      <c r="AK74" s="11"/>
      <c r="AL74" s="12"/>
      <c r="AM74" s="12"/>
      <c r="AN74" s="12"/>
      <c r="AO74" s="12"/>
      <c r="AP74" s="12"/>
      <c r="AQ74" s="12"/>
      <c r="AR74" s="29" t="str">
        <f t="shared" si="52"/>
        <v/>
      </c>
      <c r="AS74" s="29" t="str">
        <f t="shared" si="53"/>
        <v/>
      </c>
      <c r="AT74" s="29" t="str">
        <f t="shared" si="54"/>
        <v/>
      </c>
      <c r="AU74" s="25" t="str">
        <f t="shared" si="55"/>
        <v/>
      </c>
      <c r="AV74" s="25" t="str">
        <f t="shared" si="56"/>
        <v/>
      </c>
      <c r="AW74" s="25" t="str">
        <f t="shared" si="57"/>
        <v/>
      </c>
      <c r="AX74" s="25" t="str">
        <f t="shared" si="58"/>
        <v/>
      </c>
      <c r="AY74" s="25" t="str">
        <f t="shared" si="59"/>
        <v/>
      </c>
      <c r="AZ74" s="25" t="str">
        <f t="shared" si="60"/>
        <v/>
      </c>
      <c r="BA74" s="30" t="str">
        <f t="shared" si="61"/>
        <v/>
      </c>
      <c r="BB74" s="30" t="str">
        <f t="shared" si="62"/>
        <v/>
      </c>
      <c r="BC74" s="30" t="str">
        <f t="shared" si="63"/>
        <v/>
      </c>
      <c r="BD74" s="30" t="str">
        <f t="shared" si="64"/>
        <v/>
      </c>
      <c r="BE74" s="30" t="str">
        <f t="shared" si="65"/>
        <v/>
      </c>
      <c r="BF74" s="30" t="str">
        <f t="shared" si="66"/>
        <v/>
      </c>
      <c r="BG74" s="30" t="str">
        <f t="shared" si="67"/>
        <v/>
      </c>
      <c r="BH74" s="30" t="str">
        <f t="shared" si="68"/>
        <v/>
      </c>
      <c r="BI74" s="30" t="str">
        <f t="shared" si="69"/>
        <v/>
      </c>
      <c r="BJ74" s="30" t="str">
        <f t="shared" si="70"/>
        <v/>
      </c>
      <c r="BK74" s="30" t="str">
        <f t="shared" si="71"/>
        <v/>
      </c>
      <c r="BL74" s="30" t="str">
        <f t="shared" si="72"/>
        <v/>
      </c>
      <c r="BM74" s="30" t="str">
        <f t="shared" si="73"/>
        <v/>
      </c>
      <c r="BN74" s="30" t="str">
        <f t="shared" si="74"/>
        <v/>
      </c>
      <c r="BO74" s="30" t="str">
        <f t="shared" si="75"/>
        <v/>
      </c>
      <c r="BP74" s="30" t="str">
        <f t="shared" si="76"/>
        <v/>
      </c>
      <c r="BQ74" s="30" t="str">
        <f t="shared" si="77"/>
        <v/>
      </c>
      <c r="BR74" s="30" t="str">
        <f t="shared" si="78"/>
        <v/>
      </c>
      <c r="BS74" s="30" t="str">
        <f t="shared" si="79"/>
        <v/>
      </c>
    </row>
    <row r="75" spans="1:7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28" t="str">
        <f t="shared" si="51"/>
        <v/>
      </c>
      <c r="AC75" s="10"/>
      <c r="AD75" s="10"/>
      <c r="AE75" s="10"/>
      <c r="AF75" s="10"/>
      <c r="AG75" s="10"/>
      <c r="AH75" s="10"/>
      <c r="AI75" s="10"/>
      <c r="AJ75" s="10"/>
      <c r="AK75" s="11"/>
      <c r="AL75" s="12"/>
      <c r="AM75" s="12"/>
      <c r="AN75" s="12"/>
      <c r="AO75" s="12"/>
      <c r="AP75" s="12"/>
      <c r="AQ75" s="12"/>
      <c r="AR75" s="29" t="str">
        <f t="shared" si="52"/>
        <v/>
      </c>
      <c r="AS75" s="29" t="str">
        <f t="shared" si="53"/>
        <v/>
      </c>
      <c r="AT75" s="29" t="str">
        <f t="shared" si="54"/>
        <v/>
      </c>
      <c r="AU75" s="25" t="str">
        <f t="shared" si="55"/>
        <v/>
      </c>
      <c r="AV75" s="25" t="str">
        <f t="shared" si="56"/>
        <v/>
      </c>
      <c r="AW75" s="25" t="str">
        <f t="shared" si="57"/>
        <v/>
      </c>
      <c r="AX75" s="25" t="str">
        <f t="shared" si="58"/>
        <v/>
      </c>
      <c r="AY75" s="25" t="str">
        <f t="shared" si="59"/>
        <v/>
      </c>
      <c r="AZ75" s="25" t="str">
        <f t="shared" si="60"/>
        <v/>
      </c>
      <c r="BA75" s="30" t="str">
        <f t="shared" si="61"/>
        <v/>
      </c>
      <c r="BB75" s="30" t="str">
        <f t="shared" si="62"/>
        <v/>
      </c>
      <c r="BC75" s="30" t="str">
        <f t="shared" si="63"/>
        <v/>
      </c>
      <c r="BD75" s="30" t="str">
        <f t="shared" si="64"/>
        <v/>
      </c>
      <c r="BE75" s="30" t="str">
        <f t="shared" si="65"/>
        <v/>
      </c>
      <c r="BF75" s="30" t="str">
        <f t="shared" si="66"/>
        <v/>
      </c>
      <c r="BG75" s="30" t="str">
        <f t="shared" si="67"/>
        <v/>
      </c>
      <c r="BH75" s="30" t="str">
        <f t="shared" si="68"/>
        <v/>
      </c>
      <c r="BI75" s="30" t="str">
        <f t="shared" si="69"/>
        <v/>
      </c>
      <c r="BJ75" s="30" t="str">
        <f t="shared" si="70"/>
        <v/>
      </c>
      <c r="BK75" s="30" t="str">
        <f t="shared" si="71"/>
        <v/>
      </c>
      <c r="BL75" s="30" t="str">
        <f t="shared" si="72"/>
        <v/>
      </c>
      <c r="BM75" s="30" t="str">
        <f t="shared" si="73"/>
        <v/>
      </c>
      <c r="BN75" s="30" t="str">
        <f t="shared" si="74"/>
        <v/>
      </c>
      <c r="BO75" s="30" t="str">
        <f t="shared" si="75"/>
        <v/>
      </c>
      <c r="BP75" s="30" t="str">
        <f t="shared" si="76"/>
        <v/>
      </c>
      <c r="BQ75" s="30" t="str">
        <f t="shared" si="77"/>
        <v/>
      </c>
      <c r="BR75" s="30" t="str">
        <f t="shared" si="78"/>
        <v/>
      </c>
      <c r="BS75" s="30" t="str">
        <f t="shared" si="79"/>
        <v/>
      </c>
    </row>
    <row r="76" spans="1:7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28" t="str">
        <f t="shared" si="51"/>
        <v/>
      </c>
      <c r="AC76" s="10"/>
      <c r="AD76" s="10"/>
      <c r="AE76" s="10"/>
      <c r="AF76" s="10"/>
      <c r="AG76" s="10"/>
      <c r="AH76" s="10"/>
      <c r="AI76" s="10"/>
      <c r="AJ76" s="10"/>
      <c r="AK76" s="11"/>
      <c r="AL76" s="12"/>
      <c r="AM76" s="12"/>
      <c r="AN76" s="12"/>
      <c r="AO76" s="12"/>
      <c r="AP76" s="12"/>
      <c r="AQ76" s="12"/>
      <c r="AR76" s="29" t="str">
        <f t="shared" si="52"/>
        <v/>
      </c>
      <c r="AS76" s="29" t="str">
        <f t="shared" si="53"/>
        <v/>
      </c>
      <c r="AT76" s="29" t="str">
        <f t="shared" si="54"/>
        <v/>
      </c>
      <c r="AU76" s="25" t="str">
        <f t="shared" si="55"/>
        <v/>
      </c>
      <c r="AV76" s="25" t="str">
        <f t="shared" si="56"/>
        <v/>
      </c>
      <c r="AW76" s="25" t="str">
        <f t="shared" si="57"/>
        <v/>
      </c>
      <c r="AX76" s="25" t="str">
        <f t="shared" si="58"/>
        <v/>
      </c>
      <c r="AY76" s="25" t="str">
        <f t="shared" si="59"/>
        <v/>
      </c>
      <c r="AZ76" s="25" t="str">
        <f t="shared" si="60"/>
        <v/>
      </c>
      <c r="BA76" s="30" t="str">
        <f t="shared" si="61"/>
        <v/>
      </c>
      <c r="BB76" s="30" t="str">
        <f t="shared" si="62"/>
        <v/>
      </c>
      <c r="BC76" s="30" t="str">
        <f t="shared" si="63"/>
        <v/>
      </c>
      <c r="BD76" s="30" t="str">
        <f t="shared" si="64"/>
        <v/>
      </c>
      <c r="BE76" s="30" t="str">
        <f t="shared" si="65"/>
        <v/>
      </c>
      <c r="BF76" s="30" t="str">
        <f t="shared" si="66"/>
        <v/>
      </c>
      <c r="BG76" s="30" t="str">
        <f t="shared" si="67"/>
        <v/>
      </c>
      <c r="BH76" s="30" t="str">
        <f t="shared" si="68"/>
        <v/>
      </c>
      <c r="BI76" s="30" t="str">
        <f t="shared" si="69"/>
        <v/>
      </c>
      <c r="BJ76" s="30" t="str">
        <f t="shared" si="70"/>
        <v/>
      </c>
      <c r="BK76" s="30" t="str">
        <f t="shared" si="71"/>
        <v/>
      </c>
      <c r="BL76" s="30" t="str">
        <f t="shared" si="72"/>
        <v/>
      </c>
      <c r="BM76" s="30" t="str">
        <f t="shared" si="73"/>
        <v/>
      </c>
      <c r="BN76" s="30" t="str">
        <f t="shared" si="74"/>
        <v/>
      </c>
      <c r="BO76" s="30" t="str">
        <f t="shared" si="75"/>
        <v/>
      </c>
      <c r="BP76" s="30" t="str">
        <f t="shared" si="76"/>
        <v/>
      </c>
      <c r="BQ76" s="30" t="str">
        <f t="shared" si="77"/>
        <v/>
      </c>
      <c r="BR76" s="30" t="str">
        <f t="shared" si="78"/>
        <v/>
      </c>
      <c r="BS76" s="30" t="str">
        <f t="shared" si="79"/>
        <v/>
      </c>
    </row>
    <row r="77" spans="1:7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28" t="str">
        <f t="shared" si="51"/>
        <v/>
      </c>
      <c r="AC77" s="10"/>
      <c r="AD77" s="10"/>
      <c r="AE77" s="10"/>
      <c r="AF77" s="10"/>
      <c r="AG77" s="10"/>
      <c r="AH77" s="10"/>
      <c r="AI77" s="10"/>
      <c r="AJ77" s="10"/>
      <c r="AK77" s="11"/>
      <c r="AL77" s="12"/>
      <c r="AM77" s="12"/>
      <c r="AN77" s="12"/>
      <c r="AO77" s="12"/>
      <c r="AP77" s="12"/>
      <c r="AQ77" s="12"/>
      <c r="AR77" s="29" t="str">
        <f t="shared" si="52"/>
        <v/>
      </c>
      <c r="AS77" s="29" t="str">
        <f t="shared" si="53"/>
        <v/>
      </c>
      <c r="AT77" s="29" t="str">
        <f t="shared" si="54"/>
        <v/>
      </c>
      <c r="AU77" s="25" t="str">
        <f t="shared" si="55"/>
        <v/>
      </c>
      <c r="AV77" s="25" t="str">
        <f t="shared" si="56"/>
        <v/>
      </c>
      <c r="AW77" s="25" t="str">
        <f t="shared" si="57"/>
        <v/>
      </c>
      <c r="AX77" s="25" t="str">
        <f t="shared" si="58"/>
        <v/>
      </c>
      <c r="AY77" s="25" t="str">
        <f t="shared" si="59"/>
        <v/>
      </c>
      <c r="AZ77" s="25" t="str">
        <f t="shared" si="60"/>
        <v/>
      </c>
      <c r="BA77" s="30" t="str">
        <f t="shared" si="61"/>
        <v/>
      </c>
      <c r="BB77" s="30" t="str">
        <f t="shared" si="62"/>
        <v/>
      </c>
      <c r="BC77" s="30" t="str">
        <f t="shared" si="63"/>
        <v/>
      </c>
      <c r="BD77" s="30" t="str">
        <f t="shared" si="64"/>
        <v/>
      </c>
      <c r="BE77" s="30" t="str">
        <f t="shared" si="65"/>
        <v/>
      </c>
      <c r="BF77" s="30" t="str">
        <f t="shared" si="66"/>
        <v/>
      </c>
      <c r="BG77" s="30" t="str">
        <f t="shared" si="67"/>
        <v/>
      </c>
      <c r="BH77" s="30" t="str">
        <f t="shared" si="68"/>
        <v/>
      </c>
      <c r="BI77" s="30" t="str">
        <f t="shared" si="69"/>
        <v/>
      </c>
      <c r="BJ77" s="30" t="str">
        <f t="shared" si="70"/>
        <v/>
      </c>
      <c r="BK77" s="30" t="str">
        <f t="shared" si="71"/>
        <v/>
      </c>
      <c r="BL77" s="30" t="str">
        <f t="shared" si="72"/>
        <v/>
      </c>
      <c r="BM77" s="30" t="str">
        <f t="shared" si="73"/>
        <v/>
      </c>
      <c r="BN77" s="30" t="str">
        <f t="shared" si="74"/>
        <v/>
      </c>
      <c r="BO77" s="30" t="str">
        <f t="shared" si="75"/>
        <v/>
      </c>
      <c r="BP77" s="30" t="str">
        <f t="shared" si="76"/>
        <v/>
      </c>
      <c r="BQ77" s="30" t="str">
        <f t="shared" si="77"/>
        <v/>
      </c>
      <c r="BR77" s="30" t="str">
        <f t="shared" si="78"/>
        <v/>
      </c>
      <c r="BS77" s="30" t="str">
        <f t="shared" si="79"/>
        <v/>
      </c>
    </row>
    <row r="78" spans="1:7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28" t="str">
        <f t="shared" si="51"/>
        <v/>
      </c>
      <c r="AC78" s="10"/>
      <c r="AD78" s="10"/>
      <c r="AE78" s="10"/>
      <c r="AF78" s="10"/>
      <c r="AG78" s="10"/>
      <c r="AH78" s="10"/>
      <c r="AI78" s="10"/>
      <c r="AJ78" s="10"/>
      <c r="AK78" s="11"/>
      <c r="AL78" s="12"/>
      <c r="AM78" s="12"/>
      <c r="AN78" s="12"/>
      <c r="AO78" s="12"/>
      <c r="AP78" s="12"/>
      <c r="AQ78" s="12"/>
      <c r="AR78" s="29" t="str">
        <f t="shared" si="52"/>
        <v/>
      </c>
      <c r="AS78" s="29" t="str">
        <f t="shared" si="53"/>
        <v/>
      </c>
      <c r="AT78" s="29" t="str">
        <f t="shared" si="54"/>
        <v/>
      </c>
      <c r="AU78" s="25" t="str">
        <f t="shared" si="55"/>
        <v/>
      </c>
      <c r="AV78" s="25" t="str">
        <f t="shared" si="56"/>
        <v/>
      </c>
      <c r="AW78" s="25" t="str">
        <f t="shared" si="57"/>
        <v/>
      </c>
      <c r="AX78" s="25" t="str">
        <f t="shared" si="58"/>
        <v/>
      </c>
      <c r="AY78" s="25" t="str">
        <f t="shared" si="59"/>
        <v/>
      </c>
      <c r="AZ78" s="25" t="str">
        <f t="shared" si="60"/>
        <v/>
      </c>
      <c r="BA78" s="30" t="str">
        <f t="shared" si="61"/>
        <v/>
      </c>
      <c r="BB78" s="30" t="str">
        <f t="shared" si="62"/>
        <v/>
      </c>
      <c r="BC78" s="30" t="str">
        <f t="shared" si="63"/>
        <v/>
      </c>
      <c r="BD78" s="30" t="str">
        <f t="shared" si="64"/>
        <v/>
      </c>
      <c r="BE78" s="30" t="str">
        <f t="shared" si="65"/>
        <v/>
      </c>
      <c r="BF78" s="30" t="str">
        <f t="shared" si="66"/>
        <v/>
      </c>
      <c r="BG78" s="30" t="str">
        <f t="shared" si="67"/>
        <v/>
      </c>
      <c r="BH78" s="30" t="str">
        <f t="shared" si="68"/>
        <v/>
      </c>
      <c r="BI78" s="30" t="str">
        <f t="shared" si="69"/>
        <v/>
      </c>
      <c r="BJ78" s="30" t="str">
        <f t="shared" si="70"/>
        <v/>
      </c>
      <c r="BK78" s="30" t="str">
        <f t="shared" si="71"/>
        <v/>
      </c>
      <c r="BL78" s="30" t="str">
        <f t="shared" si="72"/>
        <v/>
      </c>
      <c r="BM78" s="30" t="str">
        <f t="shared" si="73"/>
        <v/>
      </c>
      <c r="BN78" s="30" t="str">
        <f t="shared" si="74"/>
        <v/>
      </c>
      <c r="BO78" s="30" t="str">
        <f t="shared" si="75"/>
        <v/>
      </c>
      <c r="BP78" s="30" t="str">
        <f t="shared" si="76"/>
        <v/>
      </c>
      <c r="BQ78" s="30" t="str">
        <f t="shared" si="77"/>
        <v/>
      </c>
      <c r="BR78" s="30" t="str">
        <f t="shared" si="78"/>
        <v/>
      </c>
      <c r="BS78" s="30" t="str">
        <f t="shared" si="79"/>
        <v/>
      </c>
    </row>
    <row r="79" spans="1:7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28" t="str">
        <f t="shared" si="51"/>
        <v/>
      </c>
      <c r="AC79" s="10"/>
      <c r="AD79" s="10"/>
      <c r="AE79" s="10"/>
      <c r="AF79" s="10"/>
      <c r="AG79" s="10"/>
      <c r="AH79" s="10"/>
      <c r="AI79" s="10"/>
      <c r="AJ79" s="10"/>
      <c r="AK79" s="11"/>
      <c r="AL79" s="12"/>
      <c r="AM79" s="12"/>
      <c r="AN79" s="12"/>
      <c r="AO79" s="12"/>
      <c r="AP79" s="12"/>
      <c r="AQ79" s="12"/>
      <c r="AR79" s="29" t="str">
        <f t="shared" si="52"/>
        <v/>
      </c>
      <c r="AS79" s="29" t="str">
        <f t="shared" si="53"/>
        <v/>
      </c>
      <c r="AT79" s="29" t="str">
        <f t="shared" si="54"/>
        <v/>
      </c>
      <c r="AU79" s="25" t="str">
        <f t="shared" si="55"/>
        <v/>
      </c>
      <c r="AV79" s="25" t="str">
        <f t="shared" si="56"/>
        <v/>
      </c>
      <c r="AW79" s="25" t="str">
        <f t="shared" si="57"/>
        <v/>
      </c>
      <c r="AX79" s="25" t="str">
        <f t="shared" si="58"/>
        <v/>
      </c>
      <c r="AY79" s="25" t="str">
        <f t="shared" si="59"/>
        <v/>
      </c>
      <c r="AZ79" s="25" t="str">
        <f t="shared" si="60"/>
        <v/>
      </c>
      <c r="BA79" s="30" t="str">
        <f t="shared" si="61"/>
        <v/>
      </c>
      <c r="BB79" s="30" t="str">
        <f t="shared" si="62"/>
        <v/>
      </c>
      <c r="BC79" s="30" t="str">
        <f t="shared" si="63"/>
        <v/>
      </c>
      <c r="BD79" s="30" t="str">
        <f t="shared" si="64"/>
        <v/>
      </c>
      <c r="BE79" s="30" t="str">
        <f t="shared" si="65"/>
        <v/>
      </c>
      <c r="BF79" s="30" t="str">
        <f t="shared" si="66"/>
        <v/>
      </c>
      <c r="BG79" s="30" t="str">
        <f t="shared" si="67"/>
        <v/>
      </c>
      <c r="BH79" s="30" t="str">
        <f t="shared" si="68"/>
        <v/>
      </c>
      <c r="BI79" s="30" t="str">
        <f t="shared" si="69"/>
        <v/>
      </c>
      <c r="BJ79" s="30" t="str">
        <f t="shared" si="70"/>
        <v/>
      </c>
      <c r="BK79" s="30" t="str">
        <f t="shared" si="71"/>
        <v/>
      </c>
      <c r="BL79" s="30" t="str">
        <f t="shared" si="72"/>
        <v/>
      </c>
      <c r="BM79" s="30" t="str">
        <f t="shared" si="73"/>
        <v/>
      </c>
      <c r="BN79" s="30" t="str">
        <f t="shared" si="74"/>
        <v/>
      </c>
      <c r="BO79" s="30" t="str">
        <f t="shared" si="75"/>
        <v/>
      </c>
      <c r="BP79" s="30" t="str">
        <f t="shared" si="76"/>
        <v/>
      </c>
      <c r="BQ79" s="30" t="str">
        <f t="shared" si="77"/>
        <v/>
      </c>
      <c r="BR79" s="30" t="str">
        <f t="shared" si="78"/>
        <v/>
      </c>
      <c r="BS79" s="30" t="str">
        <f t="shared" si="79"/>
        <v/>
      </c>
    </row>
    <row r="80" spans="1:7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28" t="str">
        <f t="shared" si="51"/>
        <v/>
      </c>
      <c r="AC80" s="10"/>
      <c r="AD80" s="10"/>
      <c r="AE80" s="10"/>
      <c r="AF80" s="10"/>
      <c r="AG80" s="10"/>
      <c r="AH80" s="10"/>
      <c r="AI80" s="10"/>
      <c r="AJ80" s="10"/>
      <c r="AK80" s="11"/>
      <c r="AL80" s="12"/>
      <c r="AM80" s="12"/>
      <c r="AN80" s="12"/>
      <c r="AO80" s="12"/>
      <c r="AP80" s="12"/>
      <c r="AQ80" s="12"/>
      <c r="AR80" s="29" t="str">
        <f t="shared" si="52"/>
        <v/>
      </c>
      <c r="AS80" s="29" t="str">
        <f t="shared" si="53"/>
        <v/>
      </c>
      <c r="AT80" s="29" t="str">
        <f t="shared" si="54"/>
        <v/>
      </c>
      <c r="AU80" s="25" t="str">
        <f t="shared" si="55"/>
        <v/>
      </c>
      <c r="AV80" s="25" t="str">
        <f t="shared" si="56"/>
        <v/>
      </c>
      <c r="AW80" s="25" t="str">
        <f t="shared" si="57"/>
        <v/>
      </c>
      <c r="AX80" s="25" t="str">
        <f t="shared" si="58"/>
        <v/>
      </c>
      <c r="AY80" s="25" t="str">
        <f t="shared" si="59"/>
        <v/>
      </c>
      <c r="AZ80" s="25" t="str">
        <f t="shared" si="60"/>
        <v/>
      </c>
      <c r="BA80" s="30" t="str">
        <f t="shared" si="61"/>
        <v/>
      </c>
      <c r="BB80" s="30" t="str">
        <f t="shared" si="62"/>
        <v/>
      </c>
      <c r="BC80" s="30" t="str">
        <f t="shared" si="63"/>
        <v/>
      </c>
      <c r="BD80" s="30" t="str">
        <f t="shared" si="64"/>
        <v/>
      </c>
      <c r="BE80" s="30" t="str">
        <f t="shared" si="65"/>
        <v/>
      </c>
      <c r="BF80" s="30" t="str">
        <f t="shared" si="66"/>
        <v/>
      </c>
      <c r="BG80" s="30" t="str">
        <f t="shared" si="67"/>
        <v/>
      </c>
      <c r="BH80" s="30" t="str">
        <f t="shared" si="68"/>
        <v/>
      </c>
      <c r="BI80" s="30" t="str">
        <f t="shared" si="69"/>
        <v/>
      </c>
      <c r="BJ80" s="30" t="str">
        <f t="shared" si="70"/>
        <v/>
      </c>
      <c r="BK80" s="30" t="str">
        <f t="shared" si="71"/>
        <v/>
      </c>
      <c r="BL80" s="30" t="str">
        <f t="shared" si="72"/>
        <v/>
      </c>
      <c r="BM80" s="30" t="str">
        <f t="shared" si="73"/>
        <v/>
      </c>
      <c r="BN80" s="30" t="str">
        <f t="shared" si="74"/>
        <v/>
      </c>
      <c r="BO80" s="30" t="str">
        <f t="shared" si="75"/>
        <v/>
      </c>
      <c r="BP80" s="30" t="str">
        <f t="shared" si="76"/>
        <v/>
      </c>
      <c r="BQ80" s="30" t="str">
        <f t="shared" si="77"/>
        <v/>
      </c>
      <c r="BR80" s="30" t="str">
        <f t="shared" si="78"/>
        <v/>
      </c>
      <c r="BS80" s="30" t="str">
        <f t="shared" si="79"/>
        <v/>
      </c>
    </row>
    <row r="81" spans="1:7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28" t="str">
        <f t="shared" si="51"/>
        <v/>
      </c>
      <c r="AC81" s="10"/>
      <c r="AD81" s="10"/>
      <c r="AE81" s="10"/>
      <c r="AF81" s="10"/>
      <c r="AG81" s="10"/>
      <c r="AH81" s="10"/>
      <c r="AI81" s="10"/>
      <c r="AJ81" s="10"/>
      <c r="AK81" s="11"/>
      <c r="AL81" s="12"/>
      <c r="AM81" s="12"/>
      <c r="AN81" s="12"/>
      <c r="AO81" s="12"/>
      <c r="AP81" s="12"/>
      <c r="AQ81" s="12"/>
      <c r="AR81" s="29" t="str">
        <f t="shared" si="52"/>
        <v/>
      </c>
      <c r="AS81" s="29" t="str">
        <f t="shared" si="53"/>
        <v/>
      </c>
      <c r="AT81" s="29" t="str">
        <f t="shared" si="54"/>
        <v/>
      </c>
      <c r="AU81" s="25" t="str">
        <f t="shared" si="55"/>
        <v/>
      </c>
      <c r="AV81" s="25" t="str">
        <f t="shared" si="56"/>
        <v/>
      </c>
      <c r="AW81" s="25" t="str">
        <f t="shared" si="57"/>
        <v/>
      </c>
      <c r="AX81" s="25" t="str">
        <f t="shared" si="58"/>
        <v/>
      </c>
      <c r="AY81" s="25" t="str">
        <f t="shared" si="59"/>
        <v/>
      </c>
      <c r="AZ81" s="25" t="str">
        <f t="shared" si="60"/>
        <v/>
      </c>
      <c r="BA81" s="30" t="str">
        <f t="shared" si="61"/>
        <v/>
      </c>
      <c r="BB81" s="30" t="str">
        <f t="shared" si="62"/>
        <v/>
      </c>
      <c r="BC81" s="30" t="str">
        <f t="shared" si="63"/>
        <v/>
      </c>
      <c r="BD81" s="30" t="str">
        <f t="shared" si="64"/>
        <v/>
      </c>
      <c r="BE81" s="30" t="str">
        <f t="shared" si="65"/>
        <v/>
      </c>
      <c r="BF81" s="30" t="str">
        <f t="shared" si="66"/>
        <v/>
      </c>
      <c r="BG81" s="30" t="str">
        <f t="shared" si="67"/>
        <v/>
      </c>
      <c r="BH81" s="30" t="str">
        <f t="shared" si="68"/>
        <v/>
      </c>
      <c r="BI81" s="30" t="str">
        <f t="shared" si="69"/>
        <v/>
      </c>
      <c r="BJ81" s="30" t="str">
        <f t="shared" si="70"/>
        <v/>
      </c>
      <c r="BK81" s="30" t="str">
        <f t="shared" si="71"/>
        <v/>
      </c>
      <c r="BL81" s="30" t="str">
        <f t="shared" si="72"/>
        <v/>
      </c>
      <c r="BM81" s="30" t="str">
        <f t="shared" si="73"/>
        <v/>
      </c>
      <c r="BN81" s="30" t="str">
        <f t="shared" si="74"/>
        <v/>
      </c>
      <c r="BO81" s="30" t="str">
        <f t="shared" si="75"/>
        <v/>
      </c>
      <c r="BP81" s="30" t="str">
        <f t="shared" si="76"/>
        <v/>
      </c>
      <c r="BQ81" s="30" t="str">
        <f t="shared" si="77"/>
        <v/>
      </c>
      <c r="BR81" s="30" t="str">
        <f t="shared" si="78"/>
        <v/>
      </c>
      <c r="BS81" s="30" t="str">
        <f t="shared" si="79"/>
        <v/>
      </c>
    </row>
    <row r="82" spans="1:7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28" t="str">
        <f t="shared" si="51"/>
        <v/>
      </c>
      <c r="AC82" s="10"/>
      <c r="AD82" s="10"/>
      <c r="AE82" s="10"/>
      <c r="AF82" s="10"/>
      <c r="AG82" s="10"/>
      <c r="AH82" s="10"/>
      <c r="AI82" s="10"/>
      <c r="AJ82" s="10"/>
      <c r="AK82" s="11"/>
      <c r="AL82" s="12"/>
      <c r="AM82" s="12"/>
      <c r="AN82" s="12"/>
      <c r="AO82" s="12"/>
      <c r="AP82" s="12"/>
      <c r="AQ82" s="12"/>
      <c r="AR82" s="29" t="str">
        <f t="shared" si="52"/>
        <v/>
      </c>
      <c r="AS82" s="29" t="str">
        <f t="shared" si="53"/>
        <v/>
      </c>
      <c r="AT82" s="29" t="str">
        <f t="shared" si="54"/>
        <v/>
      </c>
      <c r="AU82" s="25" t="str">
        <f t="shared" si="55"/>
        <v/>
      </c>
      <c r="AV82" s="25" t="str">
        <f t="shared" si="56"/>
        <v/>
      </c>
      <c r="AW82" s="25" t="str">
        <f t="shared" si="57"/>
        <v/>
      </c>
      <c r="AX82" s="25" t="str">
        <f t="shared" si="58"/>
        <v/>
      </c>
      <c r="AY82" s="25" t="str">
        <f t="shared" si="59"/>
        <v/>
      </c>
      <c r="AZ82" s="25" t="str">
        <f t="shared" si="60"/>
        <v/>
      </c>
      <c r="BA82" s="30" t="str">
        <f t="shared" si="61"/>
        <v/>
      </c>
      <c r="BB82" s="30" t="str">
        <f t="shared" si="62"/>
        <v/>
      </c>
      <c r="BC82" s="30" t="str">
        <f t="shared" si="63"/>
        <v/>
      </c>
      <c r="BD82" s="30" t="str">
        <f t="shared" si="64"/>
        <v/>
      </c>
      <c r="BE82" s="30" t="str">
        <f t="shared" si="65"/>
        <v/>
      </c>
      <c r="BF82" s="30" t="str">
        <f t="shared" si="66"/>
        <v/>
      </c>
      <c r="BG82" s="30" t="str">
        <f t="shared" si="67"/>
        <v/>
      </c>
      <c r="BH82" s="30" t="str">
        <f t="shared" si="68"/>
        <v/>
      </c>
      <c r="BI82" s="30" t="str">
        <f t="shared" si="69"/>
        <v/>
      </c>
      <c r="BJ82" s="30" t="str">
        <f t="shared" si="70"/>
        <v/>
      </c>
      <c r="BK82" s="30" t="str">
        <f t="shared" si="71"/>
        <v/>
      </c>
      <c r="BL82" s="30" t="str">
        <f t="shared" si="72"/>
        <v/>
      </c>
      <c r="BM82" s="30" t="str">
        <f t="shared" si="73"/>
        <v/>
      </c>
      <c r="BN82" s="30" t="str">
        <f t="shared" si="74"/>
        <v/>
      </c>
      <c r="BO82" s="30" t="str">
        <f t="shared" si="75"/>
        <v/>
      </c>
      <c r="BP82" s="30" t="str">
        <f t="shared" si="76"/>
        <v/>
      </c>
      <c r="BQ82" s="30" t="str">
        <f t="shared" si="77"/>
        <v/>
      </c>
      <c r="BR82" s="30" t="str">
        <f t="shared" si="78"/>
        <v/>
      </c>
      <c r="BS82" s="30" t="str">
        <f t="shared" si="79"/>
        <v/>
      </c>
    </row>
    <row r="83" spans="1:7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28" t="str">
        <f t="shared" si="51"/>
        <v/>
      </c>
      <c r="AC83" s="10"/>
      <c r="AD83" s="10"/>
      <c r="AE83" s="10"/>
      <c r="AF83" s="10"/>
      <c r="AG83" s="10"/>
      <c r="AH83" s="10"/>
      <c r="AI83" s="10"/>
      <c r="AJ83" s="10"/>
      <c r="AK83" s="11"/>
      <c r="AL83" s="12"/>
      <c r="AM83" s="12"/>
      <c r="AN83" s="12"/>
      <c r="AO83" s="12"/>
      <c r="AP83" s="12"/>
      <c r="AQ83" s="12"/>
      <c r="AR83" s="29" t="str">
        <f t="shared" si="52"/>
        <v/>
      </c>
      <c r="AS83" s="29" t="str">
        <f t="shared" si="53"/>
        <v/>
      </c>
      <c r="AT83" s="29" t="str">
        <f t="shared" si="54"/>
        <v/>
      </c>
      <c r="AU83" s="25" t="str">
        <f t="shared" si="55"/>
        <v/>
      </c>
      <c r="AV83" s="25" t="str">
        <f t="shared" si="56"/>
        <v/>
      </c>
      <c r="AW83" s="25" t="str">
        <f t="shared" si="57"/>
        <v/>
      </c>
      <c r="AX83" s="25" t="str">
        <f t="shared" si="58"/>
        <v/>
      </c>
      <c r="AY83" s="25" t="str">
        <f t="shared" si="59"/>
        <v/>
      </c>
      <c r="AZ83" s="25" t="str">
        <f t="shared" si="60"/>
        <v/>
      </c>
      <c r="BA83" s="30" t="str">
        <f t="shared" si="61"/>
        <v/>
      </c>
      <c r="BB83" s="30" t="str">
        <f t="shared" si="62"/>
        <v/>
      </c>
      <c r="BC83" s="30" t="str">
        <f t="shared" si="63"/>
        <v/>
      </c>
      <c r="BD83" s="30" t="str">
        <f t="shared" si="64"/>
        <v/>
      </c>
      <c r="BE83" s="30" t="str">
        <f t="shared" si="65"/>
        <v/>
      </c>
      <c r="BF83" s="30" t="str">
        <f t="shared" si="66"/>
        <v/>
      </c>
      <c r="BG83" s="30" t="str">
        <f t="shared" si="67"/>
        <v/>
      </c>
      <c r="BH83" s="30" t="str">
        <f t="shared" si="68"/>
        <v/>
      </c>
      <c r="BI83" s="30" t="str">
        <f t="shared" si="69"/>
        <v/>
      </c>
      <c r="BJ83" s="30" t="str">
        <f t="shared" si="70"/>
        <v/>
      </c>
      <c r="BK83" s="30" t="str">
        <f t="shared" si="71"/>
        <v/>
      </c>
      <c r="BL83" s="30" t="str">
        <f t="shared" si="72"/>
        <v/>
      </c>
      <c r="BM83" s="30" t="str">
        <f t="shared" si="73"/>
        <v/>
      </c>
      <c r="BN83" s="30" t="str">
        <f t="shared" si="74"/>
        <v/>
      </c>
      <c r="BO83" s="30" t="str">
        <f t="shared" si="75"/>
        <v/>
      </c>
      <c r="BP83" s="30" t="str">
        <f t="shared" si="76"/>
        <v/>
      </c>
      <c r="BQ83" s="30" t="str">
        <f t="shared" si="77"/>
        <v/>
      </c>
      <c r="BR83" s="30" t="str">
        <f t="shared" si="78"/>
        <v/>
      </c>
      <c r="BS83" s="30" t="str">
        <f t="shared" si="79"/>
        <v/>
      </c>
    </row>
    <row r="84" spans="1:7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28" t="str">
        <f t="shared" si="51"/>
        <v/>
      </c>
      <c r="AC84" s="10"/>
      <c r="AD84" s="10"/>
      <c r="AE84" s="10"/>
      <c r="AF84" s="10"/>
      <c r="AG84" s="10"/>
      <c r="AH84" s="10"/>
      <c r="AI84" s="10"/>
      <c r="AJ84" s="10"/>
      <c r="AK84" s="11"/>
      <c r="AL84" s="12"/>
      <c r="AM84" s="12"/>
      <c r="AN84" s="12"/>
      <c r="AO84" s="12"/>
      <c r="AP84" s="12"/>
      <c r="AQ84" s="12"/>
      <c r="AR84" s="29" t="str">
        <f t="shared" si="52"/>
        <v/>
      </c>
      <c r="AS84" s="29" t="str">
        <f t="shared" si="53"/>
        <v/>
      </c>
      <c r="AT84" s="29" t="str">
        <f t="shared" si="54"/>
        <v/>
      </c>
      <c r="AU84" s="25" t="str">
        <f t="shared" si="55"/>
        <v/>
      </c>
      <c r="AV84" s="25" t="str">
        <f t="shared" si="56"/>
        <v/>
      </c>
      <c r="AW84" s="25" t="str">
        <f t="shared" si="57"/>
        <v/>
      </c>
      <c r="AX84" s="25" t="str">
        <f t="shared" si="58"/>
        <v/>
      </c>
      <c r="AY84" s="25" t="str">
        <f t="shared" si="59"/>
        <v/>
      </c>
      <c r="AZ84" s="25" t="str">
        <f t="shared" si="60"/>
        <v/>
      </c>
      <c r="BA84" s="30" t="str">
        <f t="shared" si="61"/>
        <v/>
      </c>
      <c r="BB84" s="30" t="str">
        <f t="shared" si="62"/>
        <v/>
      </c>
      <c r="BC84" s="30" t="str">
        <f t="shared" si="63"/>
        <v/>
      </c>
      <c r="BD84" s="30" t="str">
        <f t="shared" si="64"/>
        <v/>
      </c>
      <c r="BE84" s="30" t="str">
        <f t="shared" si="65"/>
        <v/>
      </c>
      <c r="BF84" s="30" t="str">
        <f t="shared" si="66"/>
        <v/>
      </c>
      <c r="BG84" s="30" t="str">
        <f t="shared" si="67"/>
        <v/>
      </c>
      <c r="BH84" s="30" t="str">
        <f t="shared" si="68"/>
        <v/>
      </c>
      <c r="BI84" s="30" t="str">
        <f t="shared" si="69"/>
        <v/>
      </c>
      <c r="BJ84" s="30" t="str">
        <f t="shared" si="70"/>
        <v/>
      </c>
      <c r="BK84" s="30" t="str">
        <f t="shared" si="71"/>
        <v/>
      </c>
      <c r="BL84" s="30" t="str">
        <f t="shared" si="72"/>
        <v/>
      </c>
      <c r="BM84" s="30" t="str">
        <f t="shared" si="73"/>
        <v/>
      </c>
      <c r="BN84" s="30" t="str">
        <f t="shared" si="74"/>
        <v/>
      </c>
      <c r="BO84" s="30" t="str">
        <f t="shared" si="75"/>
        <v/>
      </c>
      <c r="BP84" s="30" t="str">
        <f t="shared" si="76"/>
        <v/>
      </c>
      <c r="BQ84" s="30" t="str">
        <f t="shared" si="77"/>
        <v/>
      </c>
      <c r="BR84" s="30" t="str">
        <f t="shared" si="78"/>
        <v/>
      </c>
      <c r="BS84" s="30" t="str">
        <f t="shared" si="79"/>
        <v/>
      </c>
    </row>
    <row r="85" spans="1:7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28" t="str">
        <f t="shared" si="51"/>
        <v/>
      </c>
      <c r="AC85" s="10"/>
      <c r="AD85" s="10"/>
      <c r="AE85" s="10"/>
      <c r="AF85" s="10"/>
      <c r="AG85" s="10"/>
      <c r="AH85" s="10"/>
      <c r="AI85" s="10"/>
      <c r="AJ85" s="10"/>
      <c r="AK85" s="11"/>
      <c r="AL85" s="12"/>
      <c r="AM85" s="12"/>
      <c r="AN85" s="12"/>
      <c r="AO85" s="12"/>
      <c r="AP85" s="12"/>
      <c r="AQ85" s="12"/>
      <c r="AR85" s="29" t="str">
        <f t="shared" si="52"/>
        <v/>
      </c>
      <c r="AS85" s="29" t="str">
        <f t="shared" si="53"/>
        <v/>
      </c>
      <c r="AT85" s="29" t="str">
        <f t="shared" si="54"/>
        <v/>
      </c>
      <c r="AU85" s="25" t="str">
        <f t="shared" si="55"/>
        <v/>
      </c>
      <c r="AV85" s="25" t="str">
        <f t="shared" si="56"/>
        <v/>
      </c>
      <c r="AW85" s="25" t="str">
        <f t="shared" si="57"/>
        <v/>
      </c>
      <c r="AX85" s="25" t="str">
        <f t="shared" si="58"/>
        <v/>
      </c>
      <c r="AY85" s="25" t="str">
        <f t="shared" si="59"/>
        <v/>
      </c>
      <c r="AZ85" s="25" t="str">
        <f t="shared" si="60"/>
        <v/>
      </c>
      <c r="BA85" s="30" t="str">
        <f t="shared" si="61"/>
        <v/>
      </c>
      <c r="BB85" s="30" t="str">
        <f t="shared" si="62"/>
        <v/>
      </c>
      <c r="BC85" s="30" t="str">
        <f t="shared" si="63"/>
        <v/>
      </c>
      <c r="BD85" s="30" t="str">
        <f t="shared" si="64"/>
        <v/>
      </c>
      <c r="BE85" s="30" t="str">
        <f t="shared" si="65"/>
        <v/>
      </c>
      <c r="BF85" s="30" t="str">
        <f t="shared" si="66"/>
        <v/>
      </c>
      <c r="BG85" s="30" t="str">
        <f t="shared" si="67"/>
        <v/>
      </c>
      <c r="BH85" s="30" t="str">
        <f t="shared" si="68"/>
        <v/>
      </c>
      <c r="BI85" s="30" t="str">
        <f t="shared" si="69"/>
        <v/>
      </c>
      <c r="BJ85" s="30" t="str">
        <f t="shared" si="70"/>
        <v/>
      </c>
      <c r="BK85" s="30" t="str">
        <f t="shared" si="71"/>
        <v/>
      </c>
      <c r="BL85" s="30" t="str">
        <f t="shared" si="72"/>
        <v/>
      </c>
      <c r="BM85" s="30" t="str">
        <f t="shared" si="73"/>
        <v/>
      </c>
      <c r="BN85" s="30" t="str">
        <f t="shared" si="74"/>
        <v/>
      </c>
      <c r="BO85" s="30" t="str">
        <f t="shared" si="75"/>
        <v/>
      </c>
      <c r="BP85" s="30" t="str">
        <f t="shared" si="76"/>
        <v/>
      </c>
      <c r="BQ85" s="30" t="str">
        <f t="shared" si="77"/>
        <v/>
      </c>
      <c r="BR85" s="30" t="str">
        <f t="shared" si="78"/>
        <v/>
      </c>
      <c r="BS85" s="30" t="str">
        <f t="shared" si="79"/>
        <v/>
      </c>
    </row>
    <row r="86" spans="1:7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28" t="str">
        <f t="shared" si="51"/>
        <v/>
      </c>
      <c r="AC86" s="10"/>
      <c r="AD86" s="10"/>
      <c r="AE86" s="10"/>
      <c r="AF86" s="10"/>
      <c r="AG86" s="10"/>
      <c r="AH86" s="10"/>
      <c r="AI86" s="10"/>
      <c r="AJ86" s="10"/>
      <c r="AK86" s="11"/>
      <c r="AL86" s="12"/>
      <c r="AM86" s="12"/>
      <c r="AN86" s="12"/>
      <c r="AO86" s="12"/>
      <c r="AP86" s="12"/>
      <c r="AQ86" s="12"/>
      <c r="AR86" s="29" t="str">
        <f t="shared" si="52"/>
        <v/>
      </c>
      <c r="AS86" s="29" t="str">
        <f t="shared" si="53"/>
        <v/>
      </c>
      <c r="AT86" s="29" t="str">
        <f t="shared" si="54"/>
        <v/>
      </c>
      <c r="AU86" s="25" t="str">
        <f t="shared" si="55"/>
        <v/>
      </c>
      <c r="AV86" s="25" t="str">
        <f t="shared" si="56"/>
        <v/>
      </c>
      <c r="AW86" s="25" t="str">
        <f t="shared" si="57"/>
        <v/>
      </c>
      <c r="AX86" s="25" t="str">
        <f t="shared" si="58"/>
        <v/>
      </c>
      <c r="AY86" s="25" t="str">
        <f t="shared" si="59"/>
        <v/>
      </c>
      <c r="AZ86" s="25" t="str">
        <f t="shared" si="60"/>
        <v/>
      </c>
      <c r="BA86" s="30" t="str">
        <f t="shared" si="61"/>
        <v/>
      </c>
      <c r="BB86" s="30" t="str">
        <f t="shared" si="62"/>
        <v/>
      </c>
      <c r="BC86" s="30" t="str">
        <f t="shared" si="63"/>
        <v/>
      </c>
      <c r="BD86" s="30" t="str">
        <f t="shared" si="64"/>
        <v/>
      </c>
      <c r="BE86" s="30" t="str">
        <f t="shared" si="65"/>
        <v/>
      </c>
      <c r="BF86" s="30" t="str">
        <f t="shared" si="66"/>
        <v/>
      </c>
      <c r="BG86" s="30" t="str">
        <f t="shared" si="67"/>
        <v/>
      </c>
      <c r="BH86" s="30" t="str">
        <f t="shared" si="68"/>
        <v/>
      </c>
      <c r="BI86" s="30" t="str">
        <f t="shared" si="69"/>
        <v/>
      </c>
      <c r="BJ86" s="30" t="str">
        <f t="shared" si="70"/>
        <v/>
      </c>
      <c r="BK86" s="30" t="str">
        <f t="shared" si="71"/>
        <v/>
      </c>
      <c r="BL86" s="30" t="str">
        <f t="shared" si="72"/>
        <v/>
      </c>
      <c r="BM86" s="30" t="str">
        <f t="shared" si="73"/>
        <v/>
      </c>
      <c r="BN86" s="30" t="str">
        <f t="shared" si="74"/>
        <v/>
      </c>
      <c r="BO86" s="30" t="str">
        <f t="shared" si="75"/>
        <v/>
      </c>
      <c r="BP86" s="30" t="str">
        <f t="shared" si="76"/>
        <v/>
      </c>
      <c r="BQ86" s="30" t="str">
        <f t="shared" si="77"/>
        <v/>
      </c>
      <c r="BR86" s="30" t="str">
        <f t="shared" si="78"/>
        <v/>
      </c>
      <c r="BS86" s="30" t="str">
        <f t="shared" si="79"/>
        <v/>
      </c>
    </row>
    <row r="87" spans="1:7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28" t="str">
        <f t="shared" si="51"/>
        <v/>
      </c>
      <c r="AC87" s="10"/>
      <c r="AD87" s="10"/>
      <c r="AE87" s="10"/>
      <c r="AF87" s="10"/>
      <c r="AG87" s="10"/>
      <c r="AH87" s="10"/>
      <c r="AI87" s="10"/>
      <c r="AJ87" s="10"/>
      <c r="AK87" s="11"/>
      <c r="AL87" s="12"/>
      <c r="AM87" s="12"/>
      <c r="AN87" s="12"/>
      <c r="AO87" s="12"/>
      <c r="AP87" s="12"/>
      <c r="AQ87" s="12"/>
      <c r="AR87" s="29" t="str">
        <f t="shared" si="52"/>
        <v/>
      </c>
      <c r="AS87" s="29" t="str">
        <f t="shared" si="53"/>
        <v/>
      </c>
      <c r="AT87" s="29" t="str">
        <f t="shared" si="54"/>
        <v/>
      </c>
      <c r="AU87" s="25" t="str">
        <f t="shared" si="55"/>
        <v/>
      </c>
      <c r="AV87" s="25" t="str">
        <f t="shared" si="56"/>
        <v/>
      </c>
      <c r="AW87" s="25" t="str">
        <f t="shared" si="57"/>
        <v/>
      </c>
      <c r="AX87" s="25" t="str">
        <f t="shared" si="58"/>
        <v/>
      </c>
      <c r="AY87" s="25" t="str">
        <f t="shared" si="59"/>
        <v/>
      </c>
      <c r="AZ87" s="25" t="str">
        <f t="shared" si="60"/>
        <v/>
      </c>
      <c r="BA87" s="30" t="str">
        <f t="shared" si="61"/>
        <v/>
      </c>
      <c r="BB87" s="30" t="str">
        <f t="shared" si="62"/>
        <v/>
      </c>
      <c r="BC87" s="30" t="str">
        <f t="shared" si="63"/>
        <v/>
      </c>
      <c r="BD87" s="30" t="str">
        <f t="shared" si="64"/>
        <v/>
      </c>
      <c r="BE87" s="30" t="str">
        <f t="shared" si="65"/>
        <v/>
      </c>
      <c r="BF87" s="30" t="str">
        <f t="shared" si="66"/>
        <v/>
      </c>
      <c r="BG87" s="30" t="str">
        <f t="shared" si="67"/>
        <v/>
      </c>
      <c r="BH87" s="30" t="str">
        <f t="shared" si="68"/>
        <v/>
      </c>
      <c r="BI87" s="30" t="str">
        <f t="shared" si="69"/>
        <v/>
      </c>
      <c r="BJ87" s="30" t="str">
        <f t="shared" si="70"/>
        <v/>
      </c>
      <c r="BK87" s="30" t="str">
        <f t="shared" si="71"/>
        <v/>
      </c>
      <c r="BL87" s="30" t="str">
        <f t="shared" si="72"/>
        <v/>
      </c>
      <c r="BM87" s="30" t="str">
        <f t="shared" si="73"/>
        <v/>
      </c>
      <c r="BN87" s="30" t="str">
        <f t="shared" si="74"/>
        <v/>
      </c>
      <c r="BO87" s="30" t="str">
        <f t="shared" si="75"/>
        <v/>
      </c>
      <c r="BP87" s="30" t="str">
        <f t="shared" si="76"/>
        <v/>
      </c>
      <c r="BQ87" s="30" t="str">
        <f t="shared" si="77"/>
        <v/>
      </c>
      <c r="BR87" s="30" t="str">
        <f t="shared" si="78"/>
        <v/>
      </c>
      <c r="BS87" s="30" t="str">
        <f t="shared" si="79"/>
        <v/>
      </c>
    </row>
    <row r="88" spans="1:7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28" t="str">
        <f t="shared" si="51"/>
        <v/>
      </c>
      <c r="AC88" s="10"/>
      <c r="AD88" s="10"/>
      <c r="AE88" s="10"/>
      <c r="AF88" s="10"/>
      <c r="AG88" s="10"/>
      <c r="AH88" s="10"/>
      <c r="AI88" s="10"/>
      <c r="AJ88" s="10"/>
      <c r="AK88" s="11"/>
      <c r="AL88" s="12"/>
      <c r="AM88" s="12"/>
      <c r="AN88" s="12"/>
      <c r="AO88" s="12"/>
      <c r="AP88" s="12"/>
      <c r="AQ88" s="12"/>
      <c r="AR88" s="29" t="str">
        <f t="shared" si="52"/>
        <v/>
      </c>
      <c r="AS88" s="29" t="str">
        <f t="shared" si="53"/>
        <v/>
      </c>
      <c r="AT88" s="29" t="str">
        <f t="shared" si="54"/>
        <v/>
      </c>
      <c r="AU88" s="25" t="str">
        <f t="shared" si="55"/>
        <v/>
      </c>
      <c r="AV88" s="25" t="str">
        <f t="shared" si="56"/>
        <v/>
      </c>
      <c r="AW88" s="25" t="str">
        <f t="shared" si="57"/>
        <v/>
      </c>
      <c r="AX88" s="25" t="str">
        <f t="shared" si="58"/>
        <v/>
      </c>
      <c r="AY88" s="25" t="str">
        <f t="shared" si="59"/>
        <v/>
      </c>
      <c r="AZ88" s="25" t="str">
        <f t="shared" si="60"/>
        <v/>
      </c>
      <c r="BA88" s="30" t="str">
        <f t="shared" si="61"/>
        <v/>
      </c>
      <c r="BB88" s="30" t="str">
        <f t="shared" si="62"/>
        <v/>
      </c>
      <c r="BC88" s="30" t="str">
        <f t="shared" si="63"/>
        <v/>
      </c>
      <c r="BD88" s="30" t="str">
        <f t="shared" si="64"/>
        <v/>
      </c>
      <c r="BE88" s="30" t="str">
        <f t="shared" si="65"/>
        <v/>
      </c>
      <c r="BF88" s="30" t="str">
        <f t="shared" si="66"/>
        <v/>
      </c>
      <c r="BG88" s="30" t="str">
        <f t="shared" si="67"/>
        <v/>
      </c>
      <c r="BH88" s="30" t="str">
        <f t="shared" si="68"/>
        <v/>
      </c>
      <c r="BI88" s="30" t="str">
        <f t="shared" si="69"/>
        <v/>
      </c>
      <c r="BJ88" s="30" t="str">
        <f t="shared" si="70"/>
        <v/>
      </c>
      <c r="BK88" s="30" t="str">
        <f t="shared" si="71"/>
        <v/>
      </c>
      <c r="BL88" s="30" t="str">
        <f t="shared" si="72"/>
        <v/>
      </c>
      <c r="BM88" s="30" t="str">
        <f t="shared" si="73"/>
        <v/>
      </c>
      <c r="BN88" s="30" t="str">
        <f t="shared" si="74"/>
        <v/>
      </c>
      <c r="BO88" s="30" t="str">
        <f t="shared" si="75"/>
        <v/>
      </c>
      <c r="BP88" s="30" t="str">
        <f t="shared" si="76"/>
        <v/>
      </c>
      <c r="BQ88" s="30" t="str">
        <f t="shared" si="77"/>
        <v/>
      </c>
      <c r="BR88" s="30" t="str">
        <f t="shared" si="78"/>
        <v/>
      </c>
      <c r="BS88" s="30" t="str">
        <f t="shared" si="79"/>
        <v/>
      </c>
    </row>
    <row r="89" spans="1:7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28" t="str">
        <f t="shared" si="51"/>
        <v/>
      </c>
      <c r="AC89" s="10"/>
      <c r="AD89" s="10"/>
      <c r="AE89" s="10"/>
      <c r="AF89" s="10"/>
      <c r="AG89" s="10"/>
      <c r="AH89" s="10"/>
      <c r="AI89" s="10"/>
      <c r="AJ89" s="10"/>
      <c r="AK89" s="11"/>
      <c r="AL89" s="12"/>
      <c r="AM89" s="12"/>
      <c r="AN89" s="12"/>
      <c r="AO89" s="12"/>
      <c r="AP89" s="12"/>
      <c r="AQ89" s="12"/>
      <c r="AR89" s="29" t="str">
        <f t="shared" si="52"/>
        <v/>
      </c>
      <c r="AS89" s="29" t="str">
        <f t="shared" si="53"/>
        <v/>
      </c>
      <c r="AT89" s="29" t="str">
        <f t="shared" si="54"/>
        <v/>
      </c>
      <c r="AU89" s="25" t="str">
        <f t="shared" si="55"/>
        <v/>
      </c>
      <c r="AV89" s="25" t="str">
        <f t="shared" si="56"/>
        <v/>
      </c>
      <c r="AW89" s="25" t="str">
        <f t="shared" si="57"/>
        <v/>
      </c>
      <c r="AX89" s="25" t="str">
        <f t="shared" si="58"/>
        <v/>
      </c>
      <c r="AY89" s="25" t="str">
        <f t="shared" si="59"/>
        <v/>
      </c>
      <c r="AZ89" s="25" t="str">
        <f t="shared" si="60"/>
        <v/>
      </c>
      <c r="BA89" s="30" t="str">
        <f t="shared" si="61"/>
        <v/>
      </c>
      <c r="BB89" s="30" t="str">
        <f t="shared" si="62"/>
        <v/>
      </c>
      <c r="BC89" s="30" t="str">
        <f t="shared" si="63"/>
        <v/>
      </c>
      <c r="BD89" s="30" t="str">
        <f t="shared" si="64"/>
        <v/>
      </c>
      <c r="BE89" s="30" t="str">
        <f t="shared" si="65"/>
        <v/>
      </c>
      <c r="BF89" s="30" t="str">
        <f t="shared" si="66"/>
        <v/>
      </c>
      <c r="BG89" s="30" t="str">
        <f t="shared" si="67"/>
        <v/>
      </c>
      <c r="BH89" s="30" t="str">
        <f t="shared" si="68"/>
        <v/>
      </c>
      <c r="BI89" s="30" t="str">
        <f t="shared" si="69"/>
        <v/>
      </c>
      <c r="BJ89" s="30" t="str">
        <f t="shared" si="70"/>
        <v/>
      </c>
      <c r="BK89" s="30" t="str">
        <f t="shared" si="71"/>
        <v/>
      </c>
      <c r="BL89" s="30" t="str">
        <f t="shared" si="72"/>
        <v/>
      </c>
      <c r="BM89" s="30" t="str">
        <f t="shared" si="73"/>
        <v/>
      </c>
      <c r="BN89" s="30" t="str">
        <f t="shared" si="74"/>
        <v/>
      </c>
      <c r="BO89" s="30" t="str">
        <f t="shared" si="75"/>
        <v/>
      </c>
      <c r="BP89" s="30" t="str">
        <f t="shared" si="76"/>
        <v/>
      </c>
      <c r="BQ89" s="30" t="str">
        <f t="shared" si="77"/>
        <v/>
      </c>
      <c r="BR89" s="30" t="str">
        <f t="shared" si="78"/>
        <v/>
      </c>
      <c r="BS89" s="30" t="str">
        <f t="shared" si="79"/>
        <v/>
      </c>
    </row>
    <row r="90" spans="1:7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28" t="str">
        <f t="shared" si="51"/>
        <v/>
      </c>
      <c r="AC90" s="10"/>
      <c r="AD90" s="10"/>
      <c r="AE90" s="10"/>
      <c r="AF90" s="10"/>
      <c r="AG90" s="10"/>
      <c r="AH90" s="10"/>
      <c r="AI90" s="10"/>
      <c r="AJ90" s="10"/>
      <c r="AK90" s="11"/>
      <c r="AL90" s="12"/>
      <c r="AM90" s="12"/>
      <c r="AN90" s="12"/>
      <c r="AO90" s="12"/>
      <c r="AP90" s="12"/>
      <c r="AQ90" s="12"/>
      <c r="AR90" s="29" t="str">
        <f t="shared" si="52"/>
        <v/>
      </c>
      <c r="AS90" s="29" t="str">
        <f t="shared" si="53"/>
        <v/>
      </c>
      <c r="AT90" s="29" t="str">
        <f t="shared" si="54"/>
        <v/>
      </c>
      <c r="AU90" s="25" t="str">
        <f t="shared" si="55"/>
        <v/>
      </c>
      <c r="AV90" s="25" t="str">
        <f t="shared" si="56"/>
        <v/>
      </c>
      <c r="AW90" s="25" t="str">
        <f t="shared" si="57"/>
        <v/>
      </c>
      <c r="AX90" s="25" t="str">
        <f t="shared" si="58"/>
        <v/>
      </c>
      <c r="AY90" s="25" t="str">
        <f t="shared" si="59"/>
        <v/>
      </c>
      <c r="AZ90" s="25" t="str">
        <f t="shared" si="60"/>
        <v/>
      </c>
      <c r="BA90" s="30" t="str">
        <f t="shared" si="61"/>
        <v/>
      </c>
      <c r="BB90" s="30" t="str">
        <f t="shared" si="62"/>
        <v/>
      </c>
      <c r="BC90" s="30" t="str">
        <f t="shared" si="63"/>
        <v/>
      </c>
      <c r="BD90" s="30" t="str">
        <f t="shared" si="64"/>
        <v/>
      </c>
      <c r="BE90" s="30" t="str">
        <f t="shared" si="65"/>
        <v/>
      </c>
      <c r="BF90" s="30" t="str">
        <f t="shared" si="66"/>
        <v/>
      </c>
      <c r="BG90" s="30" t="str">
        <f t="shared" si="67"/>
        <v/>
      </c>
      <c r="BH90" s="30" t="str">
        <f t="shared" si="68"/>
        <v/>
      </c>
      <c r="BI90" s="30" t="str">
        <f t="shared" si="69"/>
        <v/>
      </c>
      <c r="BJ90" s="30" t="str">
        <f t="shared" si="70"/>
        <v/>
      </c>
      <c r="BK90" s="30" t="str">
        <f t="shared" si="71"/>
        <v/>
      </c>
      <c r="BL90" s="30" t="str">
        <f t="shared" si="72"/>
        <v/>
      </c>
      <c r="BM90" s="30" t="str">
        <f t="shared" si="73"/>
        <v/>
      </c>
      <c r="BN90" s="30" t="str">
        <f t="shared" si="74"/>
        <v/>
      </c>
      <c r="BO90" s="30" t="str">
        <f t="shared" si="75"/>
        <v/>
      </c>
      <c r="BP90" s="30" t="str">
        <f t="shared" si="76"/>
        <v/>
      </c>
      <c r="BQ90" s="30" t="str">
        <f t="shared" si="77"/>
        <v/>
      </c>
      <c r="BR90" s="30" t="str">
        <f t="shared" si="78"/>
        <v/>
      </c>
      <c r="BS90" s="30" t="str">
        <f t="shared" si="79"/>
        <v/>
      </c>
    </row>
    <row r="91" spans="1:7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28" t="str">
        <f t="shared" si="51"/>
        <v/>
      </c>
      <c r="AC91" s="10"/>
      <c r="AD91" s="10"/>
      <c r="AE91" s="10"/>
      <c r="AF91" s="10"/>
      <c r="AG91" s="10"/>
      <c r="AH91" s="10"/>
      <c r="AI91" s="10"/>
      <c r="AJ91" s="10"/>
      <c r="AK91" s="11"/>
      <c r="AL91" s="12"/>
      <c r="AM91" s="12"/>
      <c r="AN91" s="12"/>
      <c r="AO91" s="12"/>
      <c r="AP91" s="12"/>
      <c r="AQ91" s="12"/>
      <c r="AR91" s="29" t="str">
        <f t="shared" si="52"/>
        <v/>
      </c>
      <c r="AS91" s="29" t="str">
        <f t="shared" si="53"/>
        <v/>
      </c>
      <c r="AT91" s="29" t="str">
        <f t="shared" si="54"/>
        <v/>
      </c>
      <c r="AU91" s="25" t="str">
        <f t="shared" si="55"/>
        <v/>
      </c>
      <c r="AV91" s="25" t="str">
        <f t="shared" si="56"/>
        <v/>
      </c>
      <c r="AW91" s="25" t="str">
        <f t="shared" si="57"/>
        <v/>
      </c>
      <c r="AX91" s="25" t="str">
        <f t="shared" si="58"/>
        <v/>
      </c>
      <c r="AY91" s="25" t="str">
        <f t="shared" si="59"/>
        <v/>
      </c>
      <c r="AZ91" s="25" t="str">
        <f t="shared" si="60"/>
        <v/>
      </c>
      <c r="BA91" s="30" t="str">
        <f t="shared" si="61"/>
        <v/>
      </c>
      <c r="BB91" s="30" t="str">
        <f t="shared" si="62"/>
        <v/>
      </c>
      <c r="BC91" s="30" t="str">
        <f t="shared" si="63"/>
        <v/>
      </c>
      <c r="BD91" s="30" t="str">
        <f t="shared" si="64"/>
        <v/>
      </c>
      <c r="BE91" s="30" t="str">
        <f t="shared" si="65"/>
        <v/>
      </c>
      <c r="BF91" s="30" t="str">
        <f t="shared" si="66"/>
        <v/>
      </c>
      <c r="BG91" s="30" t="str">
        <f t="shared" si="67"/>
        <v/>
      </c>
      <c r="BH91" s="30" t="str">
        <f t="shared" si="68"/>
        <v/>
      </c>
      <c r="BI91" s="30" t="str">
        <f t="shared" si="69"/>
        <v/>
      </c>
      <c r="BJ91" s="30" t="str">
        <f t="shared" si="70"/>
        <v/>
      </c>
      <c r="BK91" s="30" t="str">
        <f t="shared" si="71"/>
        <v/>
      </c>
      <c r="BL91" s="30" t="str">
        <f t="shared" si="72"/>
        <v/>
      </c>
      <c r="BM91" s="30" t="str">
        <f t="shared" si="73"/>
        <v/>
      </c>
      <c r="BN91" s="30" t="str">
        <f t="shared" si="74"/>
        <v/>
      </c>
      <c r="BO91" s="30" t="str">
        <f t="shared" si="75"/>
        <v/>
      </c>
      <c r="BP91" s="30" t="str">
        <f t="shared" si="76"/>
        <v/>
      </c>
      <c r="BQ91" s="30" t="str">
        <f t="shared" si="77"/>
        <v/>
      </c>
      <c r="BR91" s="30" t="str">
        <f t="shared" si="78"/>
        <v/>
      </c>
      <c r="BS91" s="30" t="str">
        <f t="shared" si="79"/>
        <v/>
      </c>
    </row>
    <row r="92" spans="1:7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28" t="str">
        <f t="shared" si="51"/>
        <v/>
      </c>
      <c r="AC92" s="10"/>
      <c r="AD92" s="10"/>
      <c r="AE92" s="10"/>
      <c r="AF92" s="10"/>
      <c r="AG92" s="10"/>
      <c r="AH92" s="10"/>
      <c r="AI92" s="10"/>
      <c r="AJ92" s="10"/>
      <c r="AK92" s="11"/>
      <c r="AL92" s="12"/>
      <c r="AM92" s="12"/>
      <c r="AN92" s="12"/>
      <c r="AO92" s="12"/>
      <c r="AP92" s="12"/>
      <c r="AQ92" s="12"/>
      <c r="AR92" s="29" t="str">
        <f t="shared" si="52"/>
        <v/>
      </c>
      <c r="AS92" s="29" t="str">
        <f t="shared" si="53"/>
        <v/>
      </c>
      <c r="AT92" s="29" t="str">
        <f t="shared" si="54"/>
        <v/>
      </c>
      <c r="AU92" s="25" t="str">
        <f t="shared" si="55"/>
        <v/>
      </c>
      <c r="AV92" s="25" t="str">
        <f t="shared" si="56"/>
        <v/>
      </c>
      <c r="AW92" s="25" t="str">
        <f t="shared" si="57"/>
        <v/>
      </c>
      <c r="AX92" s="25" t="str">
        <f t="shared" si="58"/>
        <v/>
      </c>
      <c r="AY92" s="25" t="str">
        <f t="shared" si="59"/>
        <v/>
      </c>
      <c r="AZ92" s="25" t="str">
        <f t="shared" si="60"/>
        <v/>
      </c>
      <c r="BA92" s="30" t="str">
        <f t="shared" si="61"/>
        <v/>
      </c>
      <c r="BB92" s="30" t="str">
        <f t="shared" si="62"/>
        <v/>
      </c>
      <c r="BC92" s="30" t="str">
        <f t="shared" si="63"/>
        <v/>
      </c>
      <c r="BD92" s="30" t="str">
        <f t="shared" si="64"/>
        <v/>
      </c>
      <c r="BE92" s="30" t="str">
        <f t="shared" si="65"/>
        <v/>
      </c>
      <c r="BF92" s="30" t="str">
        <f t="shared" si="66"/>
        <v/>
      </c>
      <c r="BG92" s="30" t="str">
        <f t="shared" si="67"/>
        <v/>
      </c>
      <c r="BH92" s="30" t="str">
        <f t="shared" si="68"/>
        <v/>
      </c>
      <c r="BI92" s="30" t="str">
        <f t="shared" si="69"/>
        <v/>
      </c>
      <c r="BJ92" s="30" t="str">
        <f t="shared" si="70"/>
        <v/>
      </c>
      <c r="BK92" s="30" t="str">
        <f t="shared" si="71"/>
        <v/>
      </c>
      <c r="BL92" s="30" t="str">
        <f t="shared" si="72"/>
        <v/>
      </c>
      <c r="BM92" s="30" t="str">
        <f t="shared" si="73"/>
        <v/>
      </c>
      <c r="BN92" s="30" t="str">
        <f t="shared" si="74"/>
        <v/>
      </c>
      <c r="BO92" s="30" t="str">
        <f t="shared" si="75"/>
        <v/>
      </c>
      <c r="BP92" s="30" t="str">
        <f t="shared" si="76"/>
        <v/>
      </c>
      <c r="BQ92" s="30" t="str">
        <f t="shared" si="77"/>
        <v/>
      </c>
      <c r="BR92" s="30" t="str">
        <f t="shared" si="78"/>
        <v/>
      </c>
      <c r="BS92" s="30" t="str">
        <f t="shared" si="79"/>
        <v/>
      </c>
    </row>
    <row r="93" spans="1:7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28" t="str">
        <f t="shared" si="51"/>
        <v/>
      </c>
      <c r="AC93" s="10"/>
      <c r="AD93" s="10"/>
      <c r="AE93" s="10"/>
      <c r="AF93" s="10"/>
      <c r="AG93" s="10"/>
      <c r="AH93" s="10"/>
      <c r="AI93" s="10"/>
      <c r="AJ93" s="10"/>
      <c r="AK93" s="11"/>
      <c r="AL93" s="12"/>
      <c r="AM93" s="12"/>
      <c r="AN93" s="12"/>
      <c r="AO93" s="12"/>
      <c r="AP93" s="12"/>
      <c r="AQ93" s="12"/>
      <c r="AR93" s="29" t="str">
        <f t="shared" si="52"/>
        <v/>
      </c>
      <c r="AS93" s="29" t="str">
        <f t="shared" si="53"/>
        <v/>
      </c>
      <c r="AT93" s="29" t="str">
        <f t="shared" si="54"/>
        <v/>
      </c>
      <c r="AU93" s="25" t="str">
        <f t="shared" si="55"/>
        <v/>
      </c>
      <c r="AV93" s="25" t="str">
        <f t="shared" si="56"/>
        <v/>
      </c>
      <c r="AW93" s="25" t="str">
        <f t="shared" si="57"/>
        <v/>
      </c>
      <c r="AX93" s="25" t="str">
        <f t="shared" si="58"/>
        <v/>
      </c>
      <c r="AY93" s="25" t="str">
        <f t="shared" si="59"/>
        <v/>
      </c>
      <c r="AZ93" s="25" t="str">
        <f t="shared" si="60"/>
        <v/>
      </c>
      <c r="BA93" s="30" t="str">
        <f t="shared" si="61"/>
        <v/>
      </c>
      <c r="BB93" s="30" t="str">
        <f t="shared" si="62"/>
        <v/>
      </c>
      <c r="BC93" s="30" t="str">
        <f t="shared" si="63"/>
        <v/>
      </c>
      <c r="BD93" s="30" t="str">
        <f t="shared" si="64"/>
        <v/>
      </c>
      <c r="BE93" s="30" t="str">
        <f t="shared" si="65"/>
        <v/>
      </c>
      <c r="BF93" s="30" t="str">
        <f t="shared" si="66"/>
        <v/>
      </c>
      <c r="BG93" s="30" t="str">
        <f t="shared" si="67"/>
        <v/>
      </c>
      <c r="BH93" s="30" t="str">
        <f t="shared" si="68"/>
        <v/>
      </c>
      <c r="BI93" s="30" t="str">
        <f t="shared" si="69"/>
        <v/>
      </c>
      <c r="BJ93" s="30" t="str">
        <f t="shared" si="70"/>
        <v/>
      </c>
      <c r="BK93" s="30" t="str">
        <f t="shared" si="71"/>
        <v/>
      </c>
      <c r="BL93" s="30" t="str">
        <f t="shared" si="72"/>
        <v/>
      </c>
      <c r="BM93" s="30" t="str">
        <f t="shared" si="73"/>
        <v/>
      </c>
      <c r="BN93" s="30" t="str">
        <f t="shared" si="74"/>
        <v/>
      </c>
      <c r="BO93" s="30" t="str">
        <f t="shared" si="75"/>
        <v/>
      </c>
      <c r="BP93" s="30" t="str">
        <f t="shared" si="76"/>
        <v/>
      </c>
      <c r="BQ93" s="30" t="str">
        <f t="shared" si="77"/>
        <v/>
      </c>
      <c r="BR93" s="30" t="str">
        <f t="shared" si="78"/>
        <v/>
      </c>
      <c r="BS93" s="30" t="str">
        <f t="shared" si="79"/>
        <v/>
      </c>
    </row>
    <row r="94" spans="1:7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28" t="str">
        <f t="shared" si="51"/>
        <v/>
      </c>
      <c r="AC94" s="10"/>
      <c r="AD94" s="10"/>
      <c r="AE94" s="10"/>
      <c r="AF94" s="10"/>
      <c r="AG94" s="10"/>
      <c r="AH94" s="10"/>
      <c r="AI94" s="10"/>
      <c r="AJ94" s="10"/>
      <c r="AK94" s="11"/>
      <c r="AL94" s="12"/>
      <c r="AM94" s="12"/>
      <c r="AN94" s="12"/>
      <c r="AO94" s="12"/>
      <c r="AP94" s="12"/>
      <c r="AQ94" s="12"/>
      <c r="AR94" s="29" t="str">
        <f t="shared" si="52"/>
        <v/>
      </c>
      <c r="AS94" s="29" t="str">
        <f t="shared" si="53"/>
        <v/>
      </c>
      <c r="AT94" s="29" t="str">
        <f t="shared" si="54"/>
        <v/>
      </c>
      <c r="AU94" s="25" t="str">
        <f t="shared" si="55"/>
        <v/>
      </c>
      <c r="AV94" s="25" t="str">
        <f t="shared" si="56"/>
        <v/>
      </c>
      <c r="AW94" s="25" t="str">
        <f t="shared" si="57"/>
        <v/>
      </c>
      <c r="AX94" s="25" t="str">
        <f t="shared" si="58"/>
        <v/>
      </c>
      <c r="AY94" s="25" t="str">
        <f t="shared" si="59"/>
        <v/>
      </c>
      <c r="AZ94" s="25" t="str">
        <f t="shared" si="60"/>
        <v/>
      </c>
      <c r="BA94" s="30" t="str">
        <f t="shared" si="61"/>
        <v/>
      </c>
      <c r="BB94" s="30" t="str">
        <f t="shared" si="62"/>
        <v/>
      </c>
      <c r="BC94" s="30" t="str">
        <f t="shared" si="63"/>
        <v/>
      </c>
      <c r="BD94" s="30" t="str">
        <f t="shared" si="64"/>
        <v/>
      </c>
      <c r="BE94" s="30" t="str">
        <f t="shared" si="65"/>
        <v/>
      </c>
      <c r="BF94" s="30" t="str">
        <f t="shared" si="66"/>
        <v/>
      </c>
      <c r="BG94" s="30" t="str">
        <f t="shared" si="67"/>
        <v/>
      </c>
      <c r="BH94" s="30" t="str">
        <f t="shared" si="68"/>
        <v/>
      </c>
      <c r="BI94" s="30" t="str">
        <f t="shared" si="69"/>
        <v/>
      </c>
      <c r="BJ94" s="30" t="str">
        <f t="shared" si="70"/>
        <v/>
      </c>
      <c r="BK94" s="30" t="str">
        <f t="shared" si="71"/>
        <v/>
      </c>
      <c r="BL94" s="30" t="str">
        <f t="shared" si="72"/>
        <v/>
      </c>
      <c r="BM94" s="30" t="str">
        <f t="shared" si="73"/>
        <v/>
      </c>
      <c r="BN94" s="30" t="str">
        <f t="shared" si="74"/>
        <v/>
      </c>
      <c r="BO94" s="30" t="str">
        <f t="shared" si="75"/>
        <v/>
      </c>
      <c r="BP94" s="30" t="str">
        <f t="shared" si="76"/>
        <v/>
      </c>
      <c r="BQ94" s="30" t="str">
        <f t="shared" si="77"/>
        <v/>
      </c>
      <c r="BR94" s="30" t="str">
        <f t="shared" si="78"/>
        <v/>
      </c>
      <c r="BS94" s="30" t="str">
        <f t="shared" si="79"/>
        <v/>
      </c>
    </row>
    <row r="95" spans="1:7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28" t="str">
        <f t="shared" si="51"/>
        <v/>
      </c>
      <c r="AC95" s="10"/>
      <c r="AD95" s="10"/>
      <c r="AE95" s="10"/>
      <c r="AF95" s="10"/>
      <c r="AG95" s="10"/>
      <c r="AH95" s="10"/>
      <c r="AI95" s="10"/>
      <c r="AJ95" s="10"/>
      <c r="AK95" s="11"/>
      <c r="AL95" s="12"/>
      <c r="AM95" s="12"/>
      <c r="AN95" s="12"/>
      <c r="AO95" s="12"/>
      <c r="AP95" s="12"/>
      <c r="AQ95" s="12"/>
      <c r="AR95" s="29" t="str">
        <f t="shared" si="52"/>
        <v/>
      </c>
      <c r="AS95" s="29" t="str">
        <f t="shared" si="53"/>
        <v/>
      </c>
      <c r="AT95" s="29" t="str">
        <f t="shared" si="54"/>
        <v/>
      </c>
      <c r="AU95" s="25" t="str">
        <f t="shared" si="55"/>
        <v/>
      </c>
      <c r="AV95" s="25" t="str">
        <f t="shared" si="56"/>
        <v/>
      </c>
      <c r="AW95" s="25" t="str">
        <f t="shared" si="57"/>
        <v/>
      </c>
      <c r="AX95" s="25" t="str">
        <f t="shared" si="58"/>
        <v/>
      </c>
      <c r="AY95" s="25" t="str">
        <f t="shared" si="59"/>
        <v/>
      </c>
      <c r="AZ95" s="25" t="str">
        <f t="shared" si="60"/>
        <v/>
      </c>
      <c r="BA95" s="30" t="str">
        <f t="shared" si="61"/>
        <v/>
      </c>
      <c r="BB95" s="30" t="str">
        <f t="shared" si="62"/>
        <v/>
      </c>
      <c r="BC95" s="30" t="str">
        <f t="shared" si="63"/>
        <v/>
      </c>
      <c r="BD95" s="30" t="str">
        <f t="shared" si="64"/>
        <v/>
      </c>
      <c r="BE95" s="30" t="str">
        <f t="shared" si="65"/>
        <v/>
      </c>
      <c r="BF95" s="30" t="str">
        <f t="shared" si="66"/>
        <v/>
      </c>
      <c r="BG95" s="30" t="str">
        <f t="shared" si="67"/>
        <v/>
      </c>
      <c r="BH95" s="30" t="str">
        <f t="shared" si="68"/>
        <v/>
      </c>
      <c r="BI95" s="30" t="str">
        <f t="shared" si="69"/>
        <v/>
      </c>
      <c r="BJ95" s="30" t="str">
        <f t="shared" si="70"/>
        <v/>
      </c>
      <c r="BK95" s="30" t="str">
        <f t="shared" si="71"/>
        <v/>
      </c>
      <c r="BL95" s="30" t="str">
        <f t="shared" si="72"/>
        <v/>
      </c>
      <c r="BM95" s="30" t="str">
        <f t="shared" si="73"/>
        <v/>
      </c>
      <c r="BN95" s="30" t="str">
        <f t="shared" si="74"/>
        <v/>
      </c>
      <c r="BO95" s="30" t="str">
        <f t="shared" si="75"/>
        <v/>
      </c>
      <c r="BP95" s="30" t="str">
        <f t="shared" si="76"/>
        <v/>
      </c>
      <c r="BQ95" s="30" t="str">
        <f t="shared" si="77"/>
        <v/>
      </c>
      <c r="BR95" s="30" t="str">
        <f t="shared" si="78"/>
        <v/>
      </c>
      <c r="BS95" s="30" t="str">
        <f t="shared" si="79"/>
        <v/>
      </c>
    </row>
    <row r="96" spans="1:7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28" t="str">
        <f t="shared" si="51"/>
        <v/>
      </c>
      <c r="AC96" s="10"/>
      <c r="AD96" s="10"/>
      <c r="AE96" s="10"/>
      <c r="AF96" s="10"/>
      <c r="AG96" s="10"/>
      <c r="AH96" s="10"/>
      <c r="AI96" s="10"/>
      <c r="AJ96" s="10"/>
      <c r="AK96" s="11"/>
      <c r="AL96" s="12"/>
      <c r="AM96" s="12"/>
      <c r="AN96" s="12"/>
      <c r="AO96" s="12"/>
      <c r="AP96" s="12"/>
      <c r="AQ96" s="12"/>
      <c r="AR96" s="29" t="str">
        <f t="shared" si="52"/>
        <v/>
      </c>
      <c r="AS96" s="29" t="str">
        <f t="shared" si="53"/>
        <v/>
      </c>
      <c r="AT96" s="29" t="str">
        <f t="shared" si="54"/>
        <v/>
      </c>
      <c r="AU96" s="25" t="str">
        <f t="shared" si="55"/>
        <v/>
      </c>
      <c r="AV96" s="25" t="str">
        <f t="shared" si="56"/>
        <v/>
      </c>
      <c r="AW96" s="25" t="str">
        <f t="shared" si="57"/>
        <v/>
      </c>
      <c r="AX96" s="25" t="str">
        <f t="shared" si="58"/>
        <v/>
      </c>
      <c r="AY96" s="25" t="str">
        <f t="shared" si="59"/>
        <v/>
      </c>
      <c r="AZ96" s="25" t="str">
        <f t="shared" si="60"/>
        <v/>
      </c>
      <c r="BA96" s="30" t="str">
        <f t="shared" si="61"/>
        <v/>
      </c>
      <c r="BB96" s="30" t="str">
        <f t="shared" si="62"/>
        <v/>
      </c>
      <c r="BC96" s="30" t="str">
        <f t="shared" si="63"/>
        <v/>
      </c>
      <c r="BD96" s="30" t="str">
        <f t="shared" si="64"/>
        <v/>
      </c>
      <c r="BE96" s="30" t="str">
        <f t="shared" si="65"/>
        <v/>
      </c>
      <c r="BF96" s="30" t="str">
        <f t="shared" si="66"/>
        <v/>
      </c>
      <c r="BG96" s="30" t="str">
        <f t="shared" si="67"/>
        <v/>
      </c>
      <c r="BH96" s="30" t="str">
        <f t="shared" si="68"/>
        <v/>
      </c>
      <c r="BI96" s="30" t="str">
        <f t="shared" si="69"/>
        <v/>
      </c>
      <c r="BJ96" s="30" t="str">
        <f t="shared" si="70"/>
        <v/>
      </c>
      <c r="BK96" s="30" t="str">
        <f t="shared" si="71"/>
        <v/>
      </c>
      <c r="BL96" s="30" t="str">
        <f t="shared" si="72"/>
        <v/>
      </c>
      <c r="BM96" s="30" t="str">
        <f t="shared" si="73"/>
        <v/>
      </c>
      <c r="BN96" s="30" t="str">
        <f t="shared" si="74"/>
        <v/>
      </c>
      <c r="BO96" s="30" t="str">
        <f t="shared" si="75"/>
        <v/>
      </c>
      <c r="BP96" s="30" t="str">
        <f t="shared" si="76"/>
        <v/>
      </c>
      <c r="BQ96" s="30" t="str">
        <f t="shared" si="77"/>
        <v/>
      </c>
      <c r="BR96" s="30" t="str">
        <f t="shared" si="78"/>
        <v/>
      </c>
      <c r="BS96" s="30" t="str">
        <f t="shared" si="79"/>
        <v/>
      </c>
    </row>
    <row r="97" spans="1:7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28" t="str">
        <f t="shared" si="51"/>
        <v/>
      </c>
      <c r="AC97" s="10"/>
      <c r="AD97" s="10"/>
      <c r="AE97" s="10"/>
      <c r="AF97" s="10"/>
      <c r="AG97" s="10"/>
      <c r="AH97" s="10"/>
      <c r="AI97" s="10"/>
      <c r="AJ97" s="10"/>
      <c r="AK97" s="11"/>
      <c r="AL97" s="12"/>
      <c r="AM97" s="12"/>
      <c r="AN97" s="12"/>
      <c r="AO97" s="12"/>
      <c r="AP97" s="12"/>
      <c r="AQ97" s="12"/>
      <c r="AR97" s="29" t="str">
        <f t="shared" si="52"/>
        <v/>
      </c>
      <c r="AS97" s="29" t="str">
        <f t="shared" si="53"/>
        <v/>
      </c>
      <c r="AT97" s="29" t="str">
        <f t="shared" si="54"/>
        <v/>
      </c>
      <c r="AU97" s="25" t="str">
        <f t="shared" si="55"/>
        <v/>
      </c>
      <c r="AV97" s="25" t="str">
        <f t="shared" si="56"/>
        <v/>
      </c>
      <c r="AW97" s="25" t="str">
        <f t="shared" si="57"/>
        <v/>
      </c>
      <c r="AX97" s="25" t="str">
        <f t="shared" si="58"/>
        <v/>
      </c>
      <c r="AY97" s="25" t="str">
        <f t="shared" si="59"/>
        <v/>
      </c>
      <c r="AZ97" s="25" t="str">
        <f t="shared" si="60"/>
        <v/>
      </c>
      <c r="BA97" s="30" t="str">
        <f t="shared" si="61"/>
        <v/>
      </c>
      <c r="BB97" s="30" t="str">
        <f t="shared" si="62"/>
        <v/>
      </c>
      <c r="BC97" s="30" t="str">
        <f t="shared" si="63"/>
        <v/>
      </c>
      <c r="BD97" s="30" t="str">
        <f t="shared" si="64"/>
        <v/>
      </c>
      <c r="BE97" s="30" t="str">
        <f t="shared" si="65"/>
        <v/>
      </c>
      <c r="BF97" s="30" t="str">
        <f t="shared" si="66"/>
        <v/>
      </c>
      <c r="BG97" s="30" t="str">
        <f t="shared" si="67"/>
        <v/>
      </c>
      <c r="BH97" s="30" t="str">
        <f t="shared" si="68"/>
        <v/>
      </c>
      <c r="BI97" s="30" t="str">
        <f t="shared" si="69"/>
        <v/>
      </c>
      <c r="BJ97" s="30" t="str">
        <f t="shared" si="70"/>
        <v/>
      </c>
      <c r="BK97" s="30" t="str">
        <f t="shared" si="71"/>
        <v/>
      </c>
      <c r="BL97" s="30" t="str">
        <f t="shared" si="72"/>
        <v/>
      </c>
      <c r="BM97" s="30" t="str">
        <f t="shared" si="73"/>
        <v/>
      </c>
      <c r="BN97" s="30" t="str">
        <f t="shared" si="74"/>
        <v/>
      </c>
      <c r="BO97" s="30" t="str">
        <f t="shared" si="75"/>
        <v/>
      </c>
      <c r="BP97" s="30" t="str">
        <f t="shared" si="76"/>
        <v/>
      </c>
      <c r="BQ97" s="30" t="str">
        <f t="shared" si="77"/>
        <v/>
      </c>
      <c r="BR97" s="30" t="str">
        <f t="shared" si="78"/>
        <v/>
      </c>
      <c r="BS97" s="30" t="str">
        <f t="shared" si="79"/>
        <v/>
      </c>
    </row>
    <row r="98" spans="1:7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28" t="str">
        <f t="shared" si="51"/>
        <v/>
      </c>
      <c r="AC98" s="10"/>
      <c r="AD98" s="10"/>
      <c r="AE98" s="10"/>
      <c r="AF98" s="10"/>
      <c r="AG98" s="10"/>
      <c r="AH98" s="10"/>
      <c r="AI98" s="10"/>
      <c r="AJ98" s="10"/>
      <c r="AK98" s="11"/>
      <c r="AL98" s="12"/>
      <c r="AM98" s="12"/>
      <c r="AN98" s="12"/>
      <c r="AO98" s="12"/>
      <c r="AP98" s="12"/>
      <c r="AQ98" s="12"/>
      <c r="AR98" s="29" t="str">
        <f t="shared" si="52"/>
        <v/>
      </c>
      <c r="AS98" s="29" t="str">
        <f t="shared" si="53"/>
        <v/>
      </c>
      <c r="AT98" s="29" t="str">
        <f t="shared" si="54"/>
        <v/>
      </c>
      <c r="AU98" s="25" t="str">
        <f t="shared" si="55"/>
        <v/>
      </c>
      <c r="AV98" s="25" t="str">
        <f t="shared" si="56"/>
        <v/>
      </c>
      <c r="AW98" s="25" t="str">
        <f t="shared" si="57"/>
        <v/>
      </c>
      <c r="AX98" s="25" t="str">
        <f t="shared" si="58"/>
        <v/>
      </c>
      <c r="AY98" s="25" t="str">
        <f t="shared" si="59"/>
        <v/>
      </c>
      <c r="AZ98" s="25" t="str">
        <f t="shared" si="60"/>
        <v/>
      </c>
      <c r="BA98" s="30" t="str">
        <f t="shared" si="61"/>
        <v/>
      </c>
      <c r="BB98" s="30" t="str">
        <f t="shared" si="62"/>
        <v/>
      </c>
      <c r="BC98" s="30" t="str">
        <f t="shared" si="63"/>
        <v/>
      </c>
      <c r="BD98" s="30" t="str">
        <f t="shared" si="64"/>
        <v/>
      </c>
      <c r="BE98" s="30" t="str">
        <f t="shared" si="65"/>
        <v/>
      </c>
      <c r="BF98" s="30" t="str">
        <f t="shared" si="66"/>
        <v/>
      </c>
      <c r="BG98" s="30" t="str">
        <f t="shared" si="67"/>
        <v/>
      </c>
      <c r="BH98" s="30" t="str">
        <f t="shared" si="68"/>
        <v/>
      </c>
      <c r="BI98" s="30" t="str">
        <f t="shared" si="69"/>
        <v/>
      </c>
      <c r="BJ98" s="30" t="str">
        <f t="shared" si="70"/>
        <v/>
      </c>
      <c r="BK98" s="30" t="str">
        <f t="shared" si="71"/>
        <v/>
      </c>
      <c r="BL98" s="30" t="str">
        <f t="shared" si="72"/>
        <v/>
      </c>
      <c r="BM98" s="30" t="str">
        <f t="shared" si="73"/>
        <v/>
      </c>
      <c r="BN98" s="30" t="str">
        <f t="shared" si="74"/>
        <v/>
      </c>
      <c r="BO98" s="30" t="str">
        <f t="shared" si="75"/>
        <v/>
      </c>
      <c r="BP98" s="30" t="str">
        <f t="shared" si="76"/>
        <v/>
      </c>
      <c r="BQ98" s="30" t="str">
        <f t="shared" si="77"/>
        <v/>
      </c>
      <c r="BR98" s="30" t="str">
        <f t="shared" si="78"/>
        <v/>
      </c>
      <c r="BS98" s="30" t="str">
        <f t="shared" si="79"/>
        <v/>
      </c>
    </row>
    <row r="99" spans="1:7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28" t="str">
        <f t="shared" si="51"/>
        <v/>
      </c>
      <c r="AC99" s="10"/>
      <c r="AD99" s="10"/>
      <c r="AE99" s="10"/>
      <c r="AF99" s="10"/>
      <c r="AG99" s="10"/>
      <c r="AH99" s="10"/>
      <c r="AI99" s="10"/>
      <c r="AJ99" s="10"/>
      <c r="AK99" s="11"/>
      <c r="AL99" s="12"/>
      <c r="AM99" s="12"/>
      <c r="AN99" s="12"/>
      <c r="AO99" s="12"/>
      <c r="AP99" s="12"/>
      <c r="AQ99" s="12"/>
      <c r="AR99" s="29" t="str">
        <f t="shared" si="52"/>
        <v/>
      </c>
      <c r="AS99" s="29" t="str">
        <f t="shared" si="53"/>
        <v/>
      </c>
      <c r="AT99" s="29" t="str">
        <f t="shared" si="54"/>
        <v/>
      </c>
      <c r="AU99" s="25" t="str">
        <f t="shared" si="55"/>
        <v/>
      </c>
      <c r="AV99" s="25" t="str">
        <f t="shared" si="56"/>
        <v/>
      </c>
      <c r="AW99" s="25" t="str">
        <f t="shared" si="57"/>
        <v/>
      </c>
      <c r="AX99" s="25" t="str">
        <f t="shared" si="58"/>
        <v/>
      </c>
      <c r="AY99" s="25" t="str">
        <f t="shared" si="59"/>
        <v/>
      </c>
      <c r="AZ99" s="25" t="str">
        <f t="shared" si="60"/>
        <v/>
      </c>
      <c r="BA99" s="30" t="str">
        <f t="shared" si="61"/>
        <v/>
      </c>
      <c r="BB99" s="30" t="str">
        <f t="shared" si="62"/>
        <v/>
      </c>
      <c r="BC99" s="30" t="str">
        <f t="shared" si="63"/>
        <v/>
      </c>
      <c r="BD99" s="30" t="str">
        <f t="shared" si="64"/>
        <v/>
      </c>
      <c r="BE99" s="30" t="str">
        <f t="shared" si="65"/>
        <v/>
      </c>
      <c r="BF99" s="30" t="str">
        <f t="shared" si="66"/>
        <v/>
      </c>
      <c r="BG99" s="30" t="str">
        <f t="shared" si="67"/>
        <v/>
      </c>
      <c r="BH99" s="30" t="str">
        <f t="shared" si="68"/>
        <v/>
      </c>
      <c r="BI99" s="30" t="str">
        <f t="shared" si="69"/>
        <v/>
      </c>
      <c r="BJ99" s="30" t="str">
        <f t="shared" si="70"/>
        <v/>
      </c>
      <c r="BK99" s="30" t="str">
        <f t="shared" si="71"/>
        <v/>
      </c>
      <c r="BL99" s="30" t="str">
        <f t="shared" si="72"/>
        <v/>
      </c>
      <c r="BM99" s="30" t="str">
        <f t="shared" si="73"/>
        <v/>
      </c>
      <c r="BN99" s="30" t="str">
        <f t="shared" si="74"/>
        <v/>
      </c>
      <c r="BO99" s="30" t="str">
        <f t="shared" si="75"/>
        <v/>
      </c>
      <c r="BP99" s="30" t="str">
        <f t="shared" si="76"/>
        <v/>
      </c>
      <c r="BQ99" s="30" t="str">
        <f t="shared" si="77"/>
        <v/>
      </c>
      <c r="BR99" s="30" t="str">
        <f t="shared" si="78"/>
        <v/>
      </c>
      <c r="BS99" s="30" t="str">
        <f t="shared" si="79"/>
        <v/>
      </c>
    </row>
    <row r="100" spans="1:7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28" t="str">
        <f t="shared" si="51"/>
        <v/>
      </c>
      <c r="AC100" s="10"/>
      <c r="AD100" s="10"/>
      <c r="AE100" s="10"/>
      <c r="AF100" s="10"/>
      <c r="AG100" s="10"/>
      <c r="AH100" s="10"/>
      <c r="AI100" s="10"/>
      <c r="AJ100" s="10"/>
      <c r="AK100" s="11"/>
      <c r="AL100" s="12"/>
      <c r="AM100" s="12"/>
      <c r="AN100" s="12"/>
      <c r="AO100" s="12"/>
      <c r="AP100" s="12"/>
      <c r="AQ100" s="12"/>
      <c r="AR100" s="29" t="str">
        <f t="shared" si="52"/>
        <v/>
      </c>
      <c r="AS100" s="29" t="str">
        <f t="shared" si="53"/>
        <v/>
      </c>
      <c r="AT100" s="29" t="str">
        <f t="shared" si="54"/>
        <v/>
      </c>
      <c r="AU100" s="25" t="str">
        <f t="shared" si="55"/>
        <v/>
      </c>
      <c r="AV100" s="25" t="str">
        <f t="shared" si="56"/>
        <v/>
      </c>
      <c r="AW100" s="25" t="str">
        <f t="shared" si="57"/>
        <v/>
      </c>
      <c r="AX100" s="25" t="str">
        <f t="shared" si="58"/>
        <v/>
      </c>
      <c r="AY100" s="25" t="str">
        <f t="shared" si="59"/>
        <v/>
      </c>
      <c r="AZ100" s="25" t="str">
        <f t="shared" si="60"/>
        <v/>
      </c>
      <c r="BA100" s="30" t="str">
        <f t="shared" si="61"/>
        <v/>
      </c>
      <c r="BB100" s="30" t="str">
        <f t="shared" si="62"/>
        <v/>
      </c>
      <c r="BC100" s="30" t="str">
        <f t="shared" si="63"/>
        <v/>
      </c>
      <c r="BD100" s="30" t="str">
        <f t="shared" si="64"/>
        <v/>
      </c>
      <c r="BE100" s="30" t="str">
        <f t="shared" si="65"/>
        <v/>
      </c>
      <c r="BF100" s="30" t="str">
        <f t="shared" si="66"/>
        <v/>
      </c>
      <c r="BG100" s="30" t="str">
        <f t="shared" si="67"/>
        <v/>
      </c>
      <c r="BH100" s="30" t="str">
        <f t="shared" si="68"/>
        <v/>
      </c>
      <c r="BI100" s="30" t="str">
        <f t="shared" si="69"/>
        <v/>
      </c>
      <c r="BJ100" s="30" t="str">
        <f t="shared" si="70"/>
        <v/>
      </c>
      <c r="BK100" s="30" t="str">
        <f t="shared" si="71"/>
        <v/>
      </c>
      <c r="BL100" s="30" t="str">
        <f t="shared" si="72"/>
        <v/>
      </c>
      <c r="BM100" s="30" t="str">
        <f t="shared" si="73"/>
        <v/>
      </c>
      <c r="BN100" s="30" t="str">
        <f t="shared" si="74"/>
        <v/>
      </c>
      <c r="BO100" s="30" t="str">
        <f t="shared" si="75"/>
        <v/>
      </c>
      <c r="BP100" s="30" t="str">
        <f t="shared" si="76"/>
        <v/>
      </c>
      <c r="BQ100" s="30" t="str">
        <f t="shared" si="77"/>
        <v/>
      </c>
      <c r="BR100" s="30" t="str">
        <f t="shared" si="78"/>
        <v/>
      </c>
      <c r="BS100" s="30" t="str">
        <f t="shared" si="79"/>
        <v/>
      </c>
    </row>
    <row r="101" spans="1:7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28" t="str">
        <f t="shared" ref="AB101:AB132" si="80">IF(AND(A101="",B101=""),"",IF(AND(Z101&lt;&gt;"",AA101&lt;&gt;""),"Relationship unresolved: "&amp;Z101&amp;" | Unresolved condition: "&amp;AA101,IF(Z101&lt;&gt;"","Relationship unresolved: "&amp;Z101,IF(AA101&lt;&gt;"","Unresolved condition: "&amp;AA101,""))))</f>
        <v/>
      </c>
      <c r="AC101" s="10"/>
      <c r="AD101" s="10"/>
      <c r="AE101" s="10"/>
      <c r="AF101" s="10"/>
      <c r="AG101" s="10"/>
      <c r="AH101" s="10"/>
      <c r="AI101" s="10"/>
      <c r="AJ101" s="10"/>
      <c r="AK101" s="11"/>
      <c r="AL101" s="12"/>
      <c r="AM101" s="12"/>
      <c r="AN101" s="12"/>
      <c r="AO101" s="12"/>
      <c r="AP101" s="12"/>
      <c r="AQ101" s="12"/>
      <c r="AR101" s="29" t="str">
        <f t="shared" ref="AR101:AR132" si="81">IF(AND(A101="",B101=""),"",IF(OR(NOT(OR(E101="Direct observation",E101="Inference",E101="Not sure")),AND(T101&lt;&gt;"",NOT(OR(T101="Yes",T101="No"))),AND(U101&lt;&gt;"",NOT(OR(U101="Yes",U101="No"))),AND(V101&lt;&gt;"",NOT(OR(V101="Yes",V101="No"))),AND(W101&lt;&gt;"",NOT(OR(W101="Yes",W101="No"))),AND(X101&lt;&gt;"",NOT(OR(X101="Yes",X101="No"))),AND(Y101&lt;&gt;"",NOT(OR(Y101="Yes",Y101="No"))),AND(AC101&lt;&gt;"",NOT(OR(AC101="Yes",AC101="No"))),AND(AD101&lt;&gt;"",NOT(OR(AD101="Yes",AD101="No"))),AND(AE101&lt;&gt;"",NOT(OR(AE101="Yes",AE101="No"))),NOT(OR(AF101="Material",AF101="Non-material")),NOT(OR(AG101="Reversible",AG101="Difficult to reverse")),AND(AH101&lt;&gt;"",NOT(OR(AH101="Not required",AH101="Yes",AH101="No"))),AND(AJ101&lt;&gt;"",NOT(OR(AJ101="Observed",AJ101="Inferred",AJ101="Unresolved"))),AND(AQ101&lt;&gt;"",NOT(OR(AQ101="Approved by the recorded reviewer",AQ101="Not approved")))),"",IF(W101="Yes","Unresolved",IF(T101="Yes","Unresolved",IF(U101="Yes","Unresolved",IF(V101="Yes","Unresolved",IF(AND(X101="Yes",Y101&lt;&gt;"Yes"),"Unresolved",IF(E101="Inference",IF(AND(BN101="Yes",BO101="Yes",BP101="Yes",BQ101="Yes",BR101="Yes"),"Inferred","Unresolved"),IF(E101="Direct observation",IF(AND(BH101="Yes",BI101="Yes",BJ101="Yes",BK101="Yes",BL101="Yes",BM101="Yes",BA101="Yes",BB101="Yes",BC101="Yes",BD101="Yes",BE101="Yes",BF101="Yes",BG101="Yes"),"Observed","Unresolved"),"Unresolved")))))))))</f>
        <v/>
      </c>
      <c r="AS101" s="29" t="str">
        <f t="shared" si="53"/>
        <v/>
      </c>
      <c r="AT101" s="29" t="str">
        <f t="shared" si="54"/>
        <v/>
      </c>
      <c r="AU101" s="25" t="str">
        <f t="shared" ref="AU101:AU132" si="82">IF(AND(A101="",B101=""),"",IF(OR(NOT(OR(E101="Direct observation",E101="Inference",E101="Not sure")),AND(T101&lt;&gt;"",NOT(OR(T101="Yes",T101="No"))),AND(U101&lt;&gt;"",NOT(OR(U101="Yes",U101="No"))),AND(V101&lt;&gt;"",NOT(OR(V101="Yes",V101="No"))),AND(W101&lt;&gt;"",NOT(OR(W101="Yes",W101="No"))),AND(X101&lt;&gt;"",NOT(OR(X101="Yes",X101="No"))),AND(Y101&lt;&gt;"",NOT(OR(Y101="Yes",Y101="No"))),AND(AC101&lt;&gt;"",NOT(OR(AC101="Yes",AC101="No"))),AND(AD101&lt;&gt;"",NOT(OR(AD101="Yes",AD101="No"))),AND(AE101&lt;&gt;"",NOT(OR(AE101="Yes",AE101="No"))),NOT(OR(AF101="Material",AF101="Non-material")),NOT(OR(AG101="Reversible",AG101="Difficult to reverse")),AND(AH101&lt;&gt;"",NOT(OR(AH101="Not required",AH101="Yes",AH101="No"))),AND(AJ101&lt;&gt;"",NOT(OR(AJ101="Observed",AJ101="Inferred",AJ101="Unresolved"))),AND(AQ101&lt;&gt;"",NOT(OR(AQ101="Approved by the recorded reviewer",AQ101="Not approved")))),"",IF(AT101="Not yet usable for the intended claim",IF(AF101="Material","Hold the affected decision","Do not use for the intended claim; narrow it or obtain the missing evidence"),IF(AT101="Usable with limitation for a narrowed claim","Proceed only with the explicit narrowed claim and recorded limitation",IF(AG101="Difficult to reverse","Proceed only after accountable review","Proceed with disclosure and a reopen condition")))))</f>
        <v/>
      </c>
      <c r="AV101" s="25" t="str">
        <f t="shared" si="56"/>
        <v/>
      </c>
      <c r="AW101" s="25" t="str">
        <f t="shared" si="57"/>
        <v/>
      </c>
      <c r="AX101" s="25" t="str">
        <f t="shared" si="58"/>
        <v/>
      </c>
      <c r="AY101" s="25" t="str">
        <f t="shared" si="59"/>
        <v/>
      </c>
      <c r="AZ101" s="25" t="str">
        <f t="shared" si="60"/>
        <v/>
      </c>
      <c r="BA101" s="30" t="str">
        <f t="shared" si="61"/>
        <v/>
      </c>
      <c r="BB101" s="30" t="str">
        <f t="shared" si="62"/>
        <v/>
      </c>
      <c r="BC101" s="30" t="str">
        <f t="shared" si="63"/>
        <v/>
      </c>
      <c r="BD101" s="30" t="str">
        <f t="shared" si="64"/>
        <v/>
      </c>
      <c r="BE101" s="30" t="str">
        <f t="shared" si="65"/>
        <v/>
      </c>
      <c r="BF101" s="30" t="str">
        <f t="shared" si="66"/>
        <v/>
      </c>
      <c r="BG101" s="30" t="str">
        <f t="shared" si="67"/>
        <v/>
      </c>
      <c r="BH101" s="30" t="str">
        <f t="shared" si="68"/>
        <v/>
      </c>
      <c r="BI101" s="30" t="str">
        <f t="shared" si="69"/>
        <v/>
      </c>
      <c r="BJ101" s="30" t="str">
        <f t="shared" si="70"/>
        <v/>
      </c>
      <c r="BK101" s="30" t="str">
        <f t="shared" si="71"/>
        <v/>
      </c>
      <c r="BL101" s="30" t="str">
        <f t="shared" si="72"/>
        <v/>
      </c>
      <c r="BM101" s="30" t="str">
        <f t="shared" si="73"/>
        <v/>
      </c>
      <c r="BN101" s="30" t="str">
        <f t="shared" si="74"/>
        <v/>
      </c>
      <c r="BO101" s="30" t="str">
        <f t="shared" si="75"/>
        <v/>
      </c>
      <c r="BP101" s="30" t="str">
        <f t="shared" si="76"/>
        <v/>
      </c>
      <c r="BQ101" s="30" t="str">
        <f t="shared" si="77"/>
        <v/>
      </c>
      <c r="BR101" s="30" t="str">
        <f t="shared" si="78"/>
        <v/>
      </c>
      <c r="BS101" s="30" t="str">
        <f t="shared" si="79"/>
        <v/>
      </c>
    </row>
    <row r="102" spans="1:7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28" t="str">
        <f t="shared" si="80"/>
        <v/>
      </c>
      <c r="AC102" s="10"/>
      <c r="AD102" s="10"/>
      <c r="AE102" s="10"/>
      <c r="AF102" s="10"/>
      <c r="AG102" s="10"/>
      <c r="AH102" s="10"/>
      <c r="AI102" s="10"/>
      <c r="AJ102" s="10"/>
      <c r="AK102" s="11"/>
      <c r="AL102" s="12"/>
      <c r="AM102" s="12"/>
      <c r="AN102" s="12"/>
      <c r="AO102" s="12"/>
      <c r="AP102" s="12"/>
      <c r="AQ102" s="12"/>
      <c r="AR102" s="29" t="str">
        <f t="shared" si="81"/>
        <v/>
      </c>
      <c r="AS102" s="29" t="str">
        <f t="shared" si="53"/>
        <v/>
      </c>
      <c r="AT102" s="29" t="str">
        <f t="shared" si="54"/>
        <v/>
      </c>
      <c r="AU102" s="25" t="str">
        <f t="shared" si="82"/>
        <v/>
      </c>
      <c r="AV102" s="25" t="str">
        <f t="shared" si="56"/>
        <v/>
      </c>
      <c r="AW102" s="25" t="str">
        <f t="shared" si="57"/>
        <v/>
      </c>
      <c r="AX102" s="25" t="str">
        <f t="shared" si="58"/>
        <v/>
      </c>
      <c r="AY102" s="25" t="str">
        <f t="shared" si="59"/>
        <v/>
      </c>
      <c r="AZ102" s="25" t="str">
        <f t="shared" si="60"/>
        <v/>
      </c>
      <c r="BA102" s="30" t="str">
        <f t="shared" si="61"/>
        <v/>
      </c>
      <c r="BB102" s="30" t="str">
        <f t="shared" si="62"/>
        <v/>
      </c>
      <c r="BC102" s="30" t="str">
        <f t="shared" si="63"/>
        <v/>
      </c>
      <c r="BD102" s="30" t="str">
        <f t="shared" si="64"/>
        <v/>
      </c>
      <c r="BE102" s="30" t="str">
        <f t="shared" si="65"/>
        <v/>
      </c>
      <c r="BF102" s="30" t="str">
        <f t="shared" si="66"/>
        <v/>
      </c>
      <c r="BG102" s="30" t="str">
        <f t="shared" si="67"/>
        <v/>
      </c>
      <c r="BH102" s="30" t="str">
        <f t="shared" si="68"/>
        <v/>
      </c>
      <c r="BI102" s="30" t="str">
        <f t="shared" si="69"/>
        <v/>
      </c>
      <c r="BJ102" s="30" t="str">
        <f t="shared" si="70"/>
        <v/>
      </c>
      <c r="BK102" s="30" t="str">
        <f t="shared" si="71"/>
        <v/>
      </c>
      <c r="BL102" s="30" t="str">
        <f t="shared" si="72"/>
        <v/>
      </c>
      <c r="BM102" s="30" t="str">
        <f t="shared" si="73"/>
        <v/>
      </c>
      <c r="BN102" s="30" t="str">
        <f t="shared" si="74"/>
        <v/>
      </c>
      <c r="BO102" s="30" t="str">
        <f t="shared" si="75"/>
        <v/>
      </c>
      <c r="BP102" s="30" t="str">
        <f t="shared" si="76"/>
        <v/>
      </c>
      <c r="BQ102" s="30" t="str">
        <f t="shared" si="77"/>
        <v/>
      </c>
      <c r="BR102" s="30" t="str">
        <f t="shared" si="78"/>
        <v/>
      </c>
      <c r="BS102" s="30" t="str">
        <f t="shared" si="79"/>
        <v/>
      </c>
    </row>
    <row r="103" spans="1:7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28" t="str">
        <f t="shared" si="80"/>
        <v/>
      </c>
      <c r="AC103" s="10"/>
      <c r="AD103" s="10"/>
      <c r="AE103" s="10"/>
      <c r="AF103" s="10"/>
      <c r="AG103" s="10"/>
      <c r="AH103" s="10"/>
      <c r="AI103" s="10"/>
      <c r="AJ103" s="10"/>
      <c r="AK103" s="11"/>
      <c r="AL103" s="12"/>
      <c r="AM103" s="12"/>
      <c r="AN103" s="12"/>
      <c r="AO103" s="12"/>
      <c r="AP103" s="12"/>
      <c r="AQ103" s="12"/>
      <c r="AR103" s="29" t="str">
        <f t="shared" si="81"/>
        <v/>
      </c>
      <c r="AS103" s="29" t="str">
        <f t="shared" si="53"/>
        <v/>
      </c>
      <c r="AT103" s="29" t="str">
        <f t="shared" si="54"/>
        <v/>
      </c>
      <c r="AU103" s="25" t="str">
        <f t="shared" si="82"/>
        <v/>
      </c>
      <c r="AV103" s="25" t="str">
        <f t="shared" si="56"/>
        <v/>
      </c>
      <c r="AW103" s="25" t="str">
        <f t="shared" si="57"/>
        <v/>
      </c>
      <c r="AX103" s="25" t="str">
        <f t="shared" si="58"/>
        <v/>
      </c>
      <c r="AY103" s="25" t="str">
        <f t="shared" si="59"/>
        <v/>
      </c>
      <c r="AZ103" s="25" t="str">
        <f t="shared" si="60"/>
        <v/>
      </c>
      <c r="BA103" s="30" t="str">
        <f t="shared" si="61"/>
        <v/>
      </c>
      <c r="BB103" s="30" t="str">
        <f t="shared" si="62"/>
        <v/>
      </c>
      <c r="BC103" s="30" t="str">
        <f t="shared" si="63"/>
        <v/>
      </c>
      <c r="BD103" s="30" t="str">
        <f t="shared" si="64"/>
        <v/>
      </c>
      <c r="BE103" s="30" t="str">
        <f t="shared" si="65"/>
        <v/>
      </c>
      <c r="BF103" s="30" t="str">
        <f t="shared" si="66"/>
        <v/>
      </c>
      <c r="BG103" s="30" t="str">
        <f t="shared" si="67"/>
        <v/>
      </c>
      <c r="BH103" s="30" t="str">
        <f t="shared" si="68"/>
        <v/>
      </c>
      <c r="BI103" s="30" t="str">
        <f t="shared" si="69"/>
        <v/>
      </c>
      <c r="BJ103" s="30" t="str">
        <f t="shared" si="70"/>
        <v/>
      </c>
      <c r="BK103" s="30" t="str">
        <f t="shared" si="71"/>
        <v/>
      </c>
      <c r="BL103" s="30" t="str">
        <f t="shared" si="72"/>
        <v/>
      </c>
      <c r="BM103" s="30" t="str">
        <f t="shared" si="73"/>
        <v/>
      </c>
      <c r="BN103" s="30" t="str">
        <f t="shared" si="74"/>
        <v/>
      </c>
      <c r="BO103" s="30" t="str">
        <f t="shared" si="75"/>
        <v/>
      </c>
      <c r="BP103" s="30" t="str">
        <f t="shared" si="76"/>
        <v/>
      </c>
      <c r="BQ103" s="30" t="str">
        <f t="shared" si="77"/>
        <v/>
      </c>
      <c r="BR103" s="30" t="str">
        <f t="shared" si="78"/>
        <v/>
      </c>
      <c r="BS103" s="30" t="str">
        <f t="shared" si="79"/>
        <v/>
      </c>
    </row>
    <row r="104" spans="1:7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28" t="str">
        <f t="shared" si="80"/>
        <v/>
      </c>
      <c r="AC104" s="10"/>
      <c r="AD104" s="10"/>
      <c r="AE104" s="10"/>
      <c r="AF104" s="10"/>
      <c r="AG104" s="10"/>
      <c r="AH104" s="10"/>
      <c r="AI104" s="10"/>
      <c r="AJ104" s="10"/>
      <c r="AK104" s="11"/>
      <c r="AL104" s="12"/>
      <c r="AM104" s="12"/>
      <c r="AN104" s="12"/>
      <c r="AO104" s="12"/>
      <c r="AP104" s="12"/>
      <c r="AQ104" s="12"/>
      <c r="AR104" s="29" t="str">
        <f t="shared" si="81"/>
        <v/>
      </c>
      <c r="AS104" s="29" t="str">
        <f t="shared" si="53"/>
        <v/>
      </c>
      <c r="AT104" s="29" t="str">
        <f t="shared" si="54"/>
        <v/>
      </c>
      <c r="AU104" s="25" t="str">
        <f t="shared" si="82"/>
        <v/>
      </c>
      <c r="AV104" s="25" t="str">
        <f t="shared" si="56"/>
        <v/>
      </c>
      <c r="AW104" s="25" t="str">
        <f t="shared" si="57"/>
        <v/>
      </c>
      <c r="AX104" s="25" t="str">
        <f t="shared" si="58"/>
        <v/>
      </c>
      <c r="AY104" s="25" t="str">
        <f t="shared" si="59"/>
        <v/>
      </c>
      <c r="AZ104" s="25" t="str">
        <f t="shared" si="60"/>
        <v/>
      </c>
      <c r="BA104" s="30" t="str">
        <f t="shared" si="61"/>
        <v/>
      </c>
      <c r="BB104" s="30" t="str">
        <f t="shared" si="62"/>
        <v/>
      </c>
      <c r="BC104" s="30" t="str">
        <f t="shared" si="63"/>
        <v/>
      </c>
      <c r="BD104" s="30" t="str">
        <f t="shared" si="64"/>
        <v/>
      </c>
      <c r="BE104" s="30" t="str">
        <f t="shared" si="65"/>
        <v/>
      </c>
      <c r="BF104" s="30" t="str">
        <f t="shared" si="66"/>
        <v/>
      </c>
      <c r="BG104" s="30" t="str">
        <f t="shared" si="67"/>
        <v/>
      </c>
      <c r="BH104" s="30" t="str">
        <f t="shared" si="68"/>
        <v/>
      </c>
      <c r="BI104" s="30" t="str">
        <f t="shared" si="69"/>
        <v/>
      </c>
      <c r="BJ104" s="30" t="str">
        <f t="shared" si="70"/>
        <v/>
      </c>
      <c r="BK104" s="30" t="str">
        <f t="shared" si="71"/>
        <v/>
      </c>
      <c r="BL104" s="30" t="str">
        <f t="shared" si="72"/>
        <v/>
      </c>
      <c r="BM104" s="30" t="str">
        <f t="shared" si="73"/>
        <v/>
      </c>
      <c r="BN104" s="30" t="str">
        <f t="shared" si="74"/>
        <v/>
      </c>
      <c r="BO104" s="30" t="str">
        <f t="shared" si="75"/>
        <v/>
      </c>
      <c r="BP104" s="30" t="str">
        <f t="shared" si="76"/>
        <v/>
      </c>
      <c r="BQ104" s="30" t="str">
        <f t="shared" si="77"/>
        <v/>
      </c>
      <c r="BR104" s="30" t="str">
        <f t="shared" si="78"/>
        <v/>
      </c>
      <c r="BS104" s="30" t="str">
        <f t="shared" si="79"/>
        <v/>
      </c>
    </row>
  </sheetData>
  <sheetProtection sheet="1" objects="1" scenarios="1" selectLockedCells="1" sort="0" autoFilter="0"/>
  <mergeCells count="2">
    <mergeCell ref="A1:BS1"/>
    <mergeCell ref="A2:BS2"/>
  </mergeCells>
  <pageMargins left="0.7" right="0.7" top="0.75" bottom="0.75" header="0.3" footer="0.3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ErrorMessage="1" errorTitle="Unsupported controlled value" error="Choose a value from the approved list. Unsupported pasted values fail closed." xr:uid="{00000000-0002-0000-0100-000000000000}">
          <x14:formula1>
            <xm:f>'Controlled Vocabulary'!$J$3:$J$5</xm:f>
          </x14:formula1>
          <xm:sqref>E5:E104</xm:sqref>
        </x14:dataValidation>
        <x14:dataValidation type="list" allowBlank="1" showErrorMessage="1" errorTitle="Unsupported controlled value" error="Choose a value from the approved list. Unsupported pasted values fail closed." xr:uid="{00000000-0002-0000-0100-000001000000}">
          <x14:formula1>
            <xm:f>'Controlled Vocabulary'!$K$3:$K$4</xm:f>
          </x14:formula1>
          <xm:sqref>AC5:AE104 T5:Y104</xm:sqref>
        </x14:dataValidation>
        <x14:dataValidation type="list" allowBlank="1" showErrorMessage="1" errorTitle="Unsupported controlled value" error="Choose a value from the approved list. Unsupported pasted values fail closed." xr:uid="{00000000-0002-0000-0100-00000A000000}">
          <x14:formula1>
            <xm:f>'Controlled Vocabulary'!$L$3:$L$4</xm:f>
          </x14:formula1>
          <xm:sqref>AF5:AF104</xm:sqref>
        </x14:dataValidation>
        <x14:dataValidation type="list" allowBlank="1" showErrorMessage="1" errorTitle="Unsupported controlled value" error="Choose a value from the approved list. Unsupported pasted values fail closed." xr:uid="{00000000-0002-0000-0100-00000B000000}">
          <x14:formula1>
            <xm:f>'Controlled Vocabulary'!$M$3:$M$4</xm:f>
          </x14:formula1>
          <xm:sqref>AG5:AG104</xm:sqref>
        </x14:dataValidation>
        <x14:dataValidation type="list" allowBlank="1" showErrorMessage="1" errorTitle="Unsupported controlled value" error="Choose a value from the approved list. Unsupported pasted values fail closed." xr:uid="{00000000-0002-0000-0100-00000C000000}">
          <x14:formula1>
            <xm:f>'Controlled Vocabulary'!$N$3:$N$5</xm:f>
          </x14:formula1>
          <xm:sqref>AH5:AH104</xm:sqref>
        </x14:dataValidation>
        <x14:dataValidation type="list" allowBlank="1" showErrorMessage="1" errorTitle="Unsupported controlled value" error="Choose a value from the approved list. Unsupported pasted values fail closed." xr:uid="{00000000-0002-0000-0100-00000D000000}">
          <x14:formula1>
            <xm:f>'Controlled Vocabulary'!$O$3:$O$5</xm:f>
          </x14:formula1>
          <xm:sqref>AJ5:AJ104</xm:sqref>
        </x14:dataValidation>
        <x14:dataValidation type="list" allowBlank="1" showErrorMessage="1" errorTitle="Unsupported controlled value" error="Choose a value from the approved list. Unsupported pasted values fail closed." xr:uid="{00000000-0002-0000-0100-00000E000000}">
          <x14:formula1>
            <xm:f>'Controlled Vocabulary'!$P$3:$P$4</xm:f>
          </x14:formula1>
          <xm:sqref>AQ5:AQ104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X70"/>
  <sheetViews>
    <sheetView showGridLines="0" workbookViewId="0"/>
  </sheetViews>
  <sheetFormatPr defaultRowHeight="14.25"/>
  <cols>
    <col min="1" max="76" width="18" customWidth="1"/>
  </cols>
  <sheetData>
    <row r="1" spans="1:76" ht="20.25">
      <c r="A1" s="16" t="s">
        <v>98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</row>
    <row r="2" spans="1:76">
      <c r="A2" s="18" t="s">
        <v>99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</row>
    <row r="3" spans="1:76" ht="45">
      <c r="A3" s="6" t="s">
        <v>27</v>
      </c>
      <c r="B3" s="6" t="s">
        <v>28</v>
      </c>
      <c r="C3" s="6" t="s">
        <v>29</v>
      </c>
      <c r="D3" s="6" t="s">
        <v>30</v>
      </c>
      <c r="E3" s="6" t="s">
        <v>31</v>
      </c>
      <c r="F3" s="6" t="s">
        <v>32</v>
      </c>
      <c r="G3" s="6" t="s">
        <v>33</v>
      </c>
      <c r="H3" s="6" t="s">
        <v>34</v>
      </c>
      <c r="I3" s="6" t="s">
        <v>35</v>
      </c>
      <c r="J3" s="6" t="s">
        <v>36</v>
      </c>
      <c r="K3" s="6" t="s">
        <v>37</v>
      </c>
      <c r="L3" s="6" t="s">
        <v>38</v>
      </c>
      <c r="M3" s="6" t="s">
        <v>39</v>
      </c>
      <c r="N3" s="6" t="s">
        <v>40</v>
      </c>
      <c r="O3" s="6" t="s">
        <v>41</v>
      </c>
      <c r="P3" s="6" t="s">
        <v>42</v>
      </c>
      <c r="Q3" s="6" t="s">
        <v>43</v>
      </c>
      <c r="R3" s="6" t="s">
        <v>44</v>
      </c>
      <c r="S3" s="6" t="s">
        <v>45</v>
      </c>
      <c r="T3" s="6" t="s">
        <v>46</v>
      </c>
      <c r="U3" s="6" t="s">
        <v>47</v>
      </c>
      <c r="V3" s="6" t="s">
        <v>48</v>
      </c>
      <c r="W3" s="6" t="s">
        <v>49</v>
      </c>
      <c r="X3" s="6" t="s">
        <v>50</v>
      </c>
      <c r="Y3" s="6" t="s">
        <v>51</v>
      </c>
      <c r="Z3" s="6" t="s">
        <v>52</v>
      </c>
      <c r="AA3" s="6" t="s">
        <v>53</v>
      </c>
      <c r="AB3" s="6" t="s">
        <v>54</v>
      </c>
      <c r="AC3" s="6" t="s">
        <v>55</v>
      </c>
      <c r="AD3" s="6" t="s">
        <v>56</v>
      </c>
      <c r="AE3" s="6" t="s">
        <v>57</v>
      </c>
      <c r="AF3" s="6" t="s">
        <v>58</v>
      </c>
      <c r="AG3" s="6" t="s">
        <v>59</v>
      </c>
      <c r="AH3" s="6" t="s">
        <v>60</v>
      </c>
      <c r="AI3" s="6" t="s">
        <v>61</v>
      </c>
      <c r="AJ3" s="6" t="s">
        <v>62</v>
      </c>
      <c r="AK3" s="6" t="s">
        <v>63</v>
      </c>
      <c r="AL3" s="6" t="s">
        <v>64</v>
      </c>
      <c r="AM3" s="6" t="s">
        <v>65</v>
      </c>
      <c r="AN3" s="6" t="s">
        <v>66</v>
      </c>
      <c r="AO3" s="6" t="s">
        <v>67</v>
      </c>
      <c r="AP3" s="6" t="s">
        <v>68</v>
      </c>
      <c r="AQ3" s="6" t="s">
        <v>69</v>
      </c>
      <c r="AR3" s="6" t="s">
        <v>70</v>
      </c>
      <c r="AS3" s="6" t="s">
        <v>71</v>
      </c>
      <c r="AT3" s="6" t="s">
        <v>72</v>
      </c>
      <c r="AU3" s="6" t="s">
        <v>73</v>
      </c>
      <c r="AV3" s="6" t="s">
        <v>74</v>
      </c>
      <c r="AW3" s="6" t="s">
        <v>75</v>
      </c>
      <c r="AX3" s="6" t="s">
        <v>76</v>
      </c>
      <c r="AY3" s="6" t="s">
        <v>77</v>
      </c>
      <c r="AZ3" s="6" t="s">
        <v>78</v>
      </c>
      <c r="BA3" s="6" t="s">
        <v>79</v>
      </c>
      <c r="BB3" s="6" t="s">
        <v>80</v>
      </c>
      <c r="BC3" s="6" t="s">
        <v>81</v>
      </c>
      <c r="BD3" s="6" t="s">
        <v>82</v>
      </c>
      <c r="BE3" s="6" t="s">
        <v>83</v>
      </c>
      <c r="BF3" s="6" t="s">
        <v>84</v>
      </c>
      <c r="BG3" s="3" t="s">
        <v>85</v>
      </c>
      <c r="BH3" s="3" t="s">
        <v>86</v>
      </c>
      <c r="BI3" s="3" t="s">
        <v>87</v>
      </c>
      <c r="BJ3" s="3" t="s">
        <v>88</v>
      </c>
      <c r="BK3" s="3" t="s">
        <v>89</v>
      </c>
      <c r="BL3" s="3" t="s">
        <v>90</v>
      </c>
      <c r="BM3" s="3" t="s">
        <v>91</v>
      </c>
      <c r="BN3" s="3" t="s">
        <v>92</v>
      </c>
      <c r="BO3" s="3" t="s">
        <v>93</v>
      </c>
      <c r="BP3" s="3" t="s">
        <v>94</v>
      </c>
      <c r="BQ3" s="3" t="s">
        <v>95</v>
      </c>
      <c r="BR3" s="3" t="s">
        <v>96</v>
      </c>
      <c r="BS3" s="3" t="s">
        <v>97</v>
      </c>
      <c r="BT3" s="3" t="s">
        <v>100</v>
      </c>
      <c r="BU3" s="3" t="s">
        <v>101</v>
      </c>
      <c r="BV3" s="3" t="s">
        <v>102</v>
      </c>
      <c r="BW3" s="3" t="s">
        <v>103</v>
      </c>
      <c r="BX3" s="3" t="s">
        <v>104</v>
      </c>
    </row>
    <row r="4" spans="1:76" ht="42.75">
      <c r="A4" s="3" t="s">
        <v>105</v>
      </c>
      <c r="B4" s="3" t="s">
        <v>106</v>
      </c>
      <c r="C4" s="3" t="s">
        <v>106</v>
      </c>
      <c r="D4" s="3" t="s">
        <v>107</v>
      </c>
      <c r="E4" s="3" t="s">
        <v>108</v>
      </c>
      <c r="F4" s="3" t="s">
        <v>109</v>
      </c>
      <c r="G4" s="3" t="s">
        <v>110</v>
      </c>
      <c r="H4" s="3" t="s">
        <v>111</v>
      </c>
      <c r="I4" s="3" t="s">
        <v>112</v>
      </c>
      <c r="J4" s="3" t="s">
        <v>113</v>
      </c>
      <c r="K4" s="3"/>
      <c r="L4" s="3"/>
      <c r="M4" s="3"/>
      <c r="N4" s="3" t="s">
        <v>114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 t="str">
        <f t="shared" ref="AB4:AB35" si="0">IF(AND(A4="",B4=""),"",IF(AND(Z4&lt;&gt;"",AA4&lt;&gt;""),"Relationship unresolved: "&amp;Z4&amp;" | Unresolved condition: "&amp;AA4,IF(Z4&lt;&gt;"","Relationship unresolved: "&amp;Z4,IF(AA4&lt;&gt;"","Unresolved condition: "&amp;AA4,""))))</f>
        <v/>
      </c>
      <c r="AC4" s="3"/>
      <c r="AD4" s="3"/>
      <c r="AE4" s="3"/>
      <c r="AF4" s="3" t="s">
        <v>115</v>
      </c>
      <c r="AG4" s="3" t="s">
        <v>116</v>
      </c>
      <c r="AH4" s="3" t="s">
        <v>117</v>
      </c>
      <c r="AI4" s="3"/>
      <c r="AJ4" s="3"/>
      <c r="AK4" s="3"/>
      <c r="AL4" s="3"/>
      <c r="AM4" s="3"/>
      <c r="AN4" s="3"/>
      <c r="AO4" s="3"/>
      <c r="AP4" s="3"/>
      <c r="AQ4" s="3"/>
      <c r="AR4" s="3" t="str">
        <f t="shared" ref="AR4:AR35" si="1">IF(AND(A4="",B4=""),"",IF(OR(NOT(OR(E4="Direct observation",E4="Inference",E4="Not sure")),AND(T4&lt;&gt;"",NOT(OR(T4="Yes",T4="No"))),AND(U4&lt;&gt;"",NOT(OR(U4="Yes",U4="No"))),AND(V4&lt;&gt;"",NOT(OR(V4="Yes",V4="No"))),AND(W4&lt;&gt;"",NOT(OR(W4="Yes",W4="No"))),AND(X4&lt;&gt;"",NOT(OR(X4="Yes",X4="No"))),AND(Y4&lt;&gt;"",NOT(OR(Y4="Yes",Y4="No"))),AND(AC4&lt;&gt;"",NOT(OR(AC4="Yes",AC4="No"))),AND(AD4&lt;&gt;"",NOT(OR(AD4="Yes",AD4="No"))),AND(AE4&lt;&gt;"",NOT(OR(AE4="Yes",AE4="No"))),NOT(OR(AF4="Material",AF4="Non-material")),NOT(OR(AG4="Reversible",AG4="Difficult to reverse")),AND(AH4&lt;&gt;"",NOT(OR(AH4="Not required",AH4="Yes",AH4="No"))),AND(AJ4&lt;&gt;"",NOT(OR(AJ4="Observed",AJ4="Inferred",AJ4="Unresolved"))),AND(AQ4&lt;&gt;"",NOT(OR(AQ4="Approved by the recorded reviewer",AQ4="Not approved")))),"",IF(W4="Yes","Unresolved",IF(T4="Yes","Unresolved",IF(U4="Yes","Unresolved",IF(V4="Yes","Unresolved",IF(AND(X4="Yes",Y4&lt;&gt;"Yes"),"Unresolved",IF(E4="Inference",IF(AND(BN4="Yes",BO4="Yes",BP4="Yes",BQ4="Yes",BR4="Yes"),"Inferred","Unresolved"),IF(E4="Direct observation",IF(AND(BH4="Yes",BI4="Yes",BJ4="Yes",BK4="Yes",BL4="Yes",BM4="Yes",BA4="Yes",BB4="Yes",BC4="Yes",BD4="Yes",BE4="Yes",BF4="Yes",BG4="Yes"),"Observed","Unresolved"),"Unresolved")))))))))</f>
        <v>Observed</v>
      </c>
      <c r="AS4" s="3" t="str">
        <f t="shared" ref="AS4:AS35" si="2">IF(AND(A4="",B4=""),"",IF(OR(NOT(OR(E4="Direct observation",E4="Inference",E4="Not sure")),AND(T4&lt;&gt;"",NOT(OR(T4="Yes",T4="No"))),AND(U4&lt;&gt;"",NOT(OR(U4="Yes",U4="No"))),AND(V4&lt;&gt;"",NOT(OR(V4="Yes",V4="No"))),AND(W4&lt;&gt;"",NOT(OR(W4="Yes",W4="No"))),AND(X4&lt;&gt;"",NOT(OR(X4="Yes",X4="No"))),AND(Y4&lt;&gt;"",NOT(OR(Y4="Yes",Y4="No"))),AND(AC4&lt;&gt;"",NOT(OR(AC4="Yes",AC4="No"))),AND(AD4&lt;&gt;"",NOT(OR(AD4="Yes",AD4="No"))),AND(AE4&lt;&gt;"",NOT(OR(AE4="Yes",AE4="No"))),NOT(OR(AF4="Material",AF4="Non-material")),NOT(OR(AG4="Reversible",AG4="Difficult to reverse")),AND(AH4&lt;&gt;"",NOT(OR(AH4="Not required",AH4="Yes",AH4="No"))),AND(AJ4&lt;&gt;"",NOT(OR(AJ4="Observed",AJ4="Inferred",AJ4="Unresolved"))),AND(AQ4&lt;&gt;"",NOT(OR(AQ4="Approved by the recorded reviewer",AQ4="Not approved")))),"INVALID_CONTROLLED_INPUT",IF(W4="Yes","CONTRADICTION_REVIEW_REQUIRED",IF(T4="Yes","ESSENTIAL_INPUT_MISSING",IF(U4="Yes","PROVENANCE_UNKNOWN",IF(V4="Yes","SCOPE_UNCLEAR",IF(AND(X4="Yes",Y4&lt;&gt;"Yes"),"ABSENCE_NOT_ESTABLISHED",IF(E4="Inference",IF(BN4&lt;&gt;"Yes","OBSERVED_INPUTS_MISSING",IF(BO4&lt;&gt;"Yes","REASONING_BRIDGE_MISSING",IF(BP4&lt;&gt;"Yes","ASSUMPTION_NOT_EXPOSED",IF(BQ4&lt;&gt;"Yes","INFERENCE_SCOPE_UNBOUNDED",IF(BR4&lt;&gt;"Yes","INFERENCE_NOT_REVIEWABLE","VALID_EXPOSED_INFERENCE"))))),IF(E4="Direct observation",IF(BH4&lt;&gt;"Yes","OBSERVATION_SOURCE_NOT_RECORDED",IF(BI4&lt;&gt;"Yes","OBSERVATION_TIME_NOT_RECORDED",IF(BJ4&lt;&gt;"Yes","OBSERVATION_SCOPE_NOT_EXACT",IF(BK4&lt;&gt;"Yes","OBSERVATION_METHOD_NOT_RECORDED",IF(BL4&lt;&gt;"Yes","ENTITY_NOT_EXACT",IF(BM4&lt;&gt;"Yes","DEFINITION_NOT_ALIGNED",IF(BA4&lt;&gt;"Yes","ENTITY_NOT_EXACT",IF(BB4&lt;&gt;"Yes","OBSERVATION_SCOPE_NOT_EXACT",IF(BC4&lt;&gt;"Yes","OBSERVATION_TIME_NOT_RECORDED",IF(BD4&lt;&gt;"Yes","OBSERVATION_METHOD_NOT_RECORDED",IF(BE4&lt;&gt;"Yes","OBSERVATION_SOURCE_NOT_RECORDED",IF(BF4&lt;&gt;"Yes","DEFINITION_NOT_ALIGNED",IF(BG4&lt;&gt;"Yes","DECISION_CONTEXT_NOT_RECORDED","DIRECT_RECORDED_OBSERVATION"))))))))))))),"EVIDENCE_RELATIONSHIP_NOT_ESTABLISHED")))))))))</f>
        <v>DIRECT_RECORDED_OBSERVATION</v>
      </c>
      <c r="AT4" s="3" t="str">
        <f t="shared" ref="AT4:AT35" si="3">IF(AND(A4="",B4=""),"",IF(OR(NOT(OR(E4="Direct observation",E4="Inference",E4="Not sure")),AND(T4&lt;&gt;"",NOT(OR(T4="Yes",T4="No"))),AND(U4&lt;&gt;"",NOT(OR(U4="Yes",U4="No"))),AND(V4&lt;&gt;"",NOT(OR(V4="Yes",V4="No"))),AND(W4&lt;&gt;"",NOT(OR(W4="Yes",W4="No"))),AND(X4&lt;&gt;"",NOT(OR(X4="Yes",X4="No"))),AND(Y4&lt;&gt;"",NOT(OR(Y4="Yes",Y4="No"))),AND(AC4&lt;&gt;"",NOT(OR(AC4="Yes",AC4="No"))),AND(AD4&lt;&gt;"",NOT(OR(AD4="Yes",AD4="No"))),AND(AE4&lt;&gt;"",NOT(OR(AE4="Yes",AE4="No"))),NOT(OR(AF4="Material",AF4="Non-material")),NOT(OR(AG4="Reversible",AG4="Difficult to reverse")),AND(AH4&lt;&gt;"",NOT(OR(AH4="Not required",AH4="Yes",AH4="No"))),AND(AJ4&lt;&gt;"",NOT(OR(AJ4="Observed",AJ4="Inferred",AJ4="Unresolved"))),AND(AQ4&lt;&gt;"",NOT(OR(AQ4="Approved by the recorded reviewer",AQ4="Not approved")))),"",IF(AR4="Unresolved",IF(AND(AF4="Non-material",AH4="Yes",BS4="Yes"),"Usable with limitation for a narrowed claim","Not yet usable for the intended claim"),IF(OR(AC4="Yes",AD4="Yes",AE4="Yes"),IF(AND(AH4="Yes",BS4="Yes"),"Usable with limitation for a narrowed claim","Not yet usable for the intended claim"),"Usable"))))</f>
        <v>Usable</v>
      </c>
      <c r="AU4" s="3" t="str">
        <f t="shared" ref="AU4:AU35" si="4">IF(AND(A4="",B4=""),"",IF(OR(NOT(OR(E4="Direct observation",E4="Inference",E4="Not sure")),AND(T4&lt;&gt;"",NOT(OR(T4="Yes",T4="No"))),AND(U4&lt;&gt;"",NOT(OR(U4="Yes",U4="No"))),AND(V4&lt;&gt;"",NOT(OR(V4="Yes",V4="No"))),AND(W4&lt;&gt;"",NOT(OR(W4="Yes",W4="No"))),AND(X4&lt;&gt;"",NOT(OR(X4="Yes",X4="No"))),AND(Y4&lt;&gt;"",NOT(OR(Y4="Yes",Y4="No"))),AND(AC4&lt;&gt;"",NOT(OR(AC4="Yes",AC4="No"))),AND(AD4&lt;&gt;"",NOT(OR(AD4="Yes",AD4="No"))),AND(AE4&lt;&gt;"",NOT(OR(AE4="Yes",AE4="No"))),NOT(OR(AF4="Material",AF4="Non-material")),NOT(OR(AG4="Reversible",AG4="Difficult to reverse")),AND(AH4&lt;&gt;"",NOT(OR(AH4="Not required",AH4="Yes",AH4="No"))),AND(AJ4&lt;&gt;"",NOT(OR(AJ4="Observed",AJ4="Inferred",AJ4="Unresolved"))),AND(AQ4&lt;&gt;"",NOT(OR(AQ4="Approved by the recorded reviewer",AQ4="Not approved")))),"",IF(AT4="Not yet usable for the intended claim",IF(AF4="Material","Hold the affected decision","Do not use for the intended claim; narrow it or obtain the missing evidence"),IF(AT4="Usable with limitation for a narrowed claim","Proceed only with the explicit narrowed claim and recorded limitation",IF(AG4="Difficult to reverse","Proceed only after accountable review","Proceed with disclosure and a reopen condition")))))</f>
        <v>Proceed with disclosure and a reopen condition</v>
      </c>
      <c r="AV4" s="3" t="str">
        <f t="shared" ref="AV4:AV35" si="5">IF(AND(A4="",B4=""),"",IF(OR(NOT(OR(E4="Direct observation",E4="Inference",E4="Not sure")),AND(T4&lt;&gt;"",NOT(OR(T4="Yes",T4="No"))),AND(U4&lt;&gt;"",NOT(OR(U4="Yes",U4="No"))),AND(V4&lt;&gt;"",NOT(OR(V4="Yes",V4="No"))),AND(W4&lt;&gt;"",NOT(OR(W4="Yes",W4="No"))),AND(X4&lt;&gt;"",NOT(OR(X4="Yes",X4="No"))),AND(Y4&lt;&gt;"",NOT(OR(Y4="Yes",Y4="No"))),AND(AC4&lt;&gt;"",NOT(OR(AC4="Yes",AC4="No"))),AND(AD4&lt;&gt;"",NOT(OR(AD4="Yes",AD4="No"))),AND(AE4&lt;&gt;"",NOT(OR(AE4="Yes",AE4="No"))),NOT(OR(AF4="Material",AF4="Non-material")),NOT(OR(AG4="Reversible",AG4="Difficult to reverse")),AND(AH4&lt;&gt;"",NOT(OR(AH4="Not required",AH4="Yes",AH4="No"))),AND(AJ4&lt;&gt;"",NOT(OR(AJ4="Observed",AJ4="Inferred",AJ4="Unresolved"))),AND(AQ4&lt;&gt;"",NOT(OR(AQ4="Approved by the recorded reviewer",AQ4="Not approved")))),"",IF(AR4="Observed","We directly observed the bounded fact within the recorded entity, scope, time, method and source.",IF(AR4="Inferred","Based on the recorded observations, we infer the bounded conclusion under the stated assumptions.","The available evidence does not establish the intended claim; name the unresolved condition and its decision effect."))))</f>
        <v>We directly observed the bounded fact within the recorded entity, scope, time, method and source.</v>
      </c>
      <c r="AW4" s="3" t="str">
        <f t="shared" ref="AW4:AW35" si="6">IF(AND(A4="",B4=""),"",IF(OR(NOT(OR(E4="Direct observation",E4="Inference",E4="Not sure")),AND(T4&lt;&gt;"",NOT(OR(T4="Yes",T4="No"))),AND(U4&lt;&gt;"",NOT(OR(U4="Yes",U4="No"))),AND(V4&lt;&gt;"",NOT(OR(V4="Yes",V4="No"))),AND(W4&lt;&gt;"",NOT(OR(W4="Yes",W4="No"))),AND(X4&lt;&gt;"",NOT(OR(X4="Yes",X4="No"))),AND(Y4&lt;&gt;"",NOT(OR(Y4="Yes",Y4="No"))),AND(AC4&lt;&gt;"",NOT(OR(AC4="Yes",AC4="No"))),AND(AD4&lt;&gt;"",NOT(OR(AD4="Yes",AD4="No"))),AND(AE4&lt;&gt;"",NOT(OR(AE4="Yes",AE4="No"))),NOT(OR(AF4="Material",AF4="Non-material")),NOT(OR(AG4="Reversible",AG4="Difficult to reverse")),AND(AH4&lt;&gt;"",NOT(OR(AH4="Not required",AH4="Yes",AH4="No"))),AND(AJ4&lt;&gt;"",NOT(OR(AJ4="Observed",AJ4="Inferred",AJ4="Unresolved"))),AND(AQ4&lt;&gt;"",NOT(OR(AQ4="Approved by the recorded reviewer",AQ4="Not approved")))),"",IF(AR4="Observed","Do not imply motive, causation, completeness, permanence or decision-readiness without separate evidence.",IF(AR4="Inferred","Do not present the inference as directly observed, certain, causal or assumption-free.","Do not convert unresolved into observed, inferred, absent, false or low confidence."))))</f>
        <v>Do not imply motive, causation, completeness, permanence or decision-readiness without separate evidence.</v>
      </c>
      <c r="AX4" s="3" t="str">
        <f t="shared" ref="AX4:AX35" si="7">IF(AND(A4="",B4=""),"",IF(OR(NOT(OR(E4="Direct observation",E4="Inference",E4="Not sure")),AND(T4&lt;&gt;"",NOT(OR(T4="Yes",T4="No"))),AND(U4&lt;&gt;"",NOT(OR(U4="Yes",U4="No"))),AND(V4&lt;&gt;"",NOT(OR(V4="Yes",V4="No"))),AND(W4&lt;&gt;"",NOT(OR(W4="Yes",W4="No"))),AND(X4&lt;&gt;"",NOT(OR(X4="Yes",X4="No"))),AND(Y4&lt;&gt;"",NOT(OR(Y4="Yes",Y4="No"))),AND(AC4&lt;&gt;"",NOT(OR(AC4="Yes",AC4="No"))),AND(AD4&lt;&gt;"",NOT(OR(AD4="Yes",AD4="No"))),AND(AE4&lt;&gt;"",NOT(OR(AE4="Yes",AE4="No"))),NOT(OR(AF4="Material",AF4="Non-material")),NOT(OR(AG4="Reversible",AG4="Difficult to reverse")),AND(AH4&lt;&gt;"",NOT(OR(AH4="Not required",AH4="Yes",AH4="No"))),AND(AJ4&lt;&gt;"",NOT(OR(AJ4="Observed",AJ4="Inferred",AJ4="Unresolved"))),AND(AQ4&lt;&gt;"",NOT(OR(AQ4="Approved by the recorded reviewer",AQ4="Not approved")))),"","Govern separately using How to Assign Confidence Without Fake Precision; do not derive confidence from evidence state."))</f>
        <v>Govern separately using How to Assign Confidence Without Fake Precision; do not derive confidence from evidence state.</v>
      </c>
      <c r="AY4" s="3" t="str">
        <f t="shared" ref="AY4:AY35" si="8">IF(AND(A4="",B4=""),"",IF(OR(NOT(OR(E4="Direct observation",E4="Inference",E4="Not sure")),AND(T4&lt;&gt;"",NOT(OR(T4="Yes",T4="No"))),AND(U4&lt;&gt;"",NOT(OR(U4="Yes",U4="No"))),AND(V4&lt;&gt;"",NOT(OR(V4="Yes",V4="No"))),AND(W4&lt;&gt;"",NOT(OR(W4="Yes",W4="No"))),AND(X4&lt;&gt;"",NOT(OR(X4="Yes",X4="No"))),AND(Y4&lt;&gt;"",NOT(OR(Y4="Yes",Y4="No"))),AND(AC4&lt;&gt;"",NOT(OR(AC4="Yes",AC4="No"))),AND(AD4&lt;&gt;"",NOT(OR(AD4="Yes",AD4="No"))),AND(AE4&lt;&gt;"",NOT(OR(AE4="Yes",AE4="No"))),NOT(OR(AF4="Material",AF4="Non-material")),NOT(OR(AG4="Reversible",AG4="Difficult to reverse")),AND(AH4&lt;&gt;"",NOT(OR(AH4="Not required",AH4="Yes",AH4="No"))),AND(AJ4&lt;&gt;"",NOT(OR(AJ4="Observed",AJ4="Inferred",AJ4="Unresolved"))),AND(AQ4&lt;&gt;"",NOT(OR(AQ4="Approved by the recorded reviewer",AQ4="Not approved")))),"","When relevant records conflict, use How to Handle Contradictory Competitor Evidence before final disposition."))</f>
        <v>When relevant records conflict, use How to Handle Contradictory Competitor Evidence before final disposition.</v>
      </c>
      <c r="AZ4" s="3" t="str">
        <f t="shared" ref="AZ4:AZ35" si="9">IF(AND(A4="",B4=""),"",IF(OR(NOT(OR(E4="Direct observation",E4="Inference",E4="Not sure")),AND(T4&lt;&gt;"",NOT(OR(T4="Yes",T4="No"))),AND(U4&lt;&gt;"",NOT(OR(U4="Yes",U4="No"))),AND(V4&lt;&gt;"",NOT(OR(V4="Yes",V4="No"))),AND(W4&lt;&gt;"",NOT(OR(W4="Yes",W4="No"))),AND(X4&lt;&gt;"",NOT(OR(X4="Yes",X4="No"))),AND(Y4&lt;&gt;"",NOT(OR(Y4="Yes",Y4="No"))),AND(AC4&lt;&gt;"",NOT(OR(AC4="Yes",AC4="No"))),AND(AD4&lt;&gt;"",NOT(OR(AD4="Yes",AD4="No"))),AND(AE4&lt;&gt;"",NOT(OR(AE4="Yes",AE4="No"))),NOT(OR(AF4="Material",AF4="Non-material")),NOT(OR(AG4="Reversible",AG4="Difficult to reverse")),AND(AH4&lt;&gt;"",NOT(OR(AH4="Not required",AH4="Yes",AH4="No"))),AND(AJ4&lt;&gt;"",NOT(OR(AJ4="Observed",AJ4="Inferred",AJ4="Unresolved"))),AND(AQ4&lt;&gt;"",NOT(OR(AQ4="Approved by the recorded reviewer",AQ4="Not approved")))),"","SERPIFAI Evidence-State Method v1.0.0"))</f>
        <v>SERPIFAI Evidence-State Method v1.0.0</v>
      </c>
      <c r="BA4" s="3" t="s">
        <v>118</v>
      </c>
      <c r="BB4" s="3" t="s">
        <v>118</v>
      </c>
      <c r="BC4" s="3" t="s">
        <v>118</v>
      </c>
      <c r="BD4" s="3" t="s">
        <v>118</v>
      </c>
      <c r="BE4" s="3" t="s">
        <v>118</v>
      </c>
      <c r="BF4" s="3" t="s">
        <v>118</v>
      </c>
      <c r="BG4" s="3" t="s">
        <v>118</v>
      </c>
      <c r="BH4" s="3" t="str">
        <f t="shared" ref="BH4:BH35" si="10">IF(AND(A4="",B4=""),"",IF(AND(LEN(LOWER(TRIM(J4&amp;"")))&gt;0,AND(LOWER(TRIM(J4&amp;""))&lt;&gt;"n/a",LOWER(TRIM(J4&amp;""))&lt;&gt;"na",LOWER(TRIM(J4&amp;""))&lt;&gt;"none",LOWER(TRIM(J4&amp;""))&lt;&gt;"unknown",LOWER(TRIM(J4&amp;""))&lt;&gt;"tbd",LOWER(TRIM(J4&amp;""))&lt;&gt;"todo",LOWER(TRIM(J4&amp;""))&lt;&gt;"placeholder",LOWER(TRIM(J4&amp;""))&lt;&gt;"test",LOWER(TRIM(J4&amp;""))&lt;&gt;"xxx",LOWER(TRIM(J4&amp;""))&lt;&gt;"xx",LOWER(TRIM(J4&amp;""))&lt;&gt;"x",LOWER(TRIM(J4&amp;""))&lt;&gt;"abc",LOWER(TRIM(J4&amp;""))&lt;&gt;"-",LOWER(TRIM(J4&amp;""))&lt;&gt;"--",LOWER(TRIM(J4&amp;""))&lt;&gt;"---",LOWER(TRIM(J4&amp;""))&lt;&gt;".",LOWER(TRIM(J4&amp;""))&lt;&gt;"..",LOWER(TRIM(J4&amp;""))&lt;&gt;"...",LOWER(TRIM(J4&amp;""))&lt;&gt;"?"),AND(SUBSTITUTE(SUBSTITUTE(SUBSTITUTE(SUBSTITUTE(SUBSTITUTE(SUBSTITUTE(LOWER(TRIM(J4&amp;""))," ",""),"/",""),"-",""),".",""),"?",""),"_","")&lt;&gt;"na",SUBSTITUTE(SUBSTITUTE(SUBSTITUTE(SUBSTITUTE(SUBSTITUTE(SUBSTITUTE(LOWER(TRIM(J4&amp;""))," ",""),"/",""),"-",""),".",""),"?",""),"_","")&lt;&gt;"none",SUBSTITUTE(SUBSTITUTE(SUBSTITUTE(SUBSTITUTE(SUBSTITUTE(SUBSTITUTE(LOWER(TRIM(J4&amp;""))," ",""),"/",""),"-",""),".",""),"?",""),"_","")&lt;&gt;"unknown",SUBSTITUTE(SUBSTITUTE(SUBSTITUTE(SUBSTITUTE(SUBSTITUTE(SUBSTITUTE(LOWER(TRIM(J4&amp;""))," ",""),"/",""),"-",""),".",""),"?",""),"_","")&lt;&gt;"tbd",SUBSTITUTE(SUBSTITUTE(SUBSTITUTE(SUBSTITUTE(SUBSTITUTE(SUBSTITUTE(LOWER(TRIM(J4&amp;""))," ",""),"/",""),"-",""),".",""),"?",""),"_","")&lt;&gt;"todo",SUBSTITUTE(SUBSTITUTE(SUBSTITUTE(SUBSTITUTE(SUBSTITUTE(SUBSTITUTE(LOWER(TRIM(J4&amp;""))," ",""),"/",""),"-",""),".",""),"?",""),"_","")&lt;&gt;"placeholder",SUBSTITUTE(SUBSTITUTE(SUBSTITUTE(SUBSTITUTE(SUBSTITUTE(SUBSTITUTE(LOWER(TRIM(J4&amp;""))," ",""),"/",""),"-",""),".",""),"?",""),"_","")&lt;&gt;"test",SUBSTITUTE(SUBSTITUTE(SUBSTITUTE(SUBSTITUTE(SUBSTITUTE(SUBSTITUTE(LOWER(TRIM(J4&amp;""))," ",""),"/",""),"-",""),".",""),"?",""),"_","")&lt;&gt;"xxx",SUBSTITUTE(SUBSTITUTE(SUBSTITUTE(SUBSTITUTE(SUBSTITUTE(SUBSTITUTE(LOWER(TRIM(J4&amp;""))," ",""),"/",""),"-",""),".",""),"?",""),"_","")&lt;&gt;"xx",SUBSTITUTE(SUBSTITUTE(SUBSTITUTE(SUBSTITUTE(SUBSTITUTE(SUBSTITUTE(LOWER(TRIM(J4&amp;""))," ",""),"/",""),"-",""),".",""),"?",""),"_","")&lt;&gt;"x",SUBSTITUTE(SUBSTITUTE(SUBSTITUTE(SUBSTITUTE(SUBSTITUTE(SUBSTITUTE(LOWER(TRIM(J4&amp;""))," ",""),"/",""),"-",""),".",""),"?",""),"_","")&lt;&gt;"abc"),AND(SUBSTITUTE(SUBSTITUTE(SUBSTITUTE(SUBSTITUTE(SUBSTITUTE(SUBSTITUTE(LOWER(TRIM(J4&amp;""))," ",""),"/",""),"-",""),".",""),"?",""),"_","")&lt;&gt;"nana",SUBSTITUTE(SUBSTITUTE(SUBSTITUTE(SUBSTITUTE(SUBSTITUTE(SUBSTITUTE(LOWER(TRIM(J4&amp;""))," ",""),"/",""),"-",""),".",""),"?",""),"_","")&lt;&gt;"nanana",SUBSTITUTE(SUBSTITUTE(SUBSTITUTE(SUBSTITUTE(SUBSTITUTE(SUBSTITUTE(LOWER(TRIM(J4&amp;""))," ",""),"/",""),"-",""),".",""),"?",""),"_","")&lt;&gt;"nonenone",SUBSTITUTE(SUBSTITUTE(SUBSTITUTE(SUBSTITUTE(SUBSTITUTE(SUBSTITUTE(LOWER(TRIM(J4&amp;""))," ",""),"/",""),"-",""),".",""),"?",""),"_","")&lt;&gt;"nonenonenone",SUBSTITUTE(SUBSTITUTE(SUBSTITUTE(SUBSTITUTE(SUBSTITUTE(SUBSTITUTE(LOWER(TRIM(J4&amp;""))," ",""),"/",""),"-",""),".",""),"?",""),"_","")&lt;&gt;"unknownunknown",SUBSTITUTE(SUBSTITUTE(SUBSTITUTE(SUBSTITUTE(SUBSTITUTE(SUBSTITUTE(LOWER(TRIM(J4&amp;""))," ",""),"/",""),"-",""),".",""),"?",""),"_","")&lt;&gt;"unknownunknownunknown",SUBSTITUTE(SUBSTITUTE(SUBSTITUTE(SUBSTITUTE(SUBSTITUTE(SUBSTITUTE(LOWER(TRIM(J4&amp;""))," ",""),"/",""),"-",""),".",""),"?",""),"_","")&lt;&gt;"tbdtbd",SUBSTITUTE(SUBSTITUTE(SUBSTITUTE(SUBSTITUTE(SUBSTITUTE(SUBSTITUTE(LOWER(TRIM(J4&amp;""))," ",""),"/",""),"-",""),".",""),"?",""),"_","")&lt;&gt;"tbdtbdtbd",SUBSTITUTE(SUBSTITUTE(SUBSTITUTE(SUBSTITUTE(SUBSTITUTE(SUBSTITUTE(LOWER(TRIM(J4&amp;""))," ",""),"/",""),"-",""),".",""),"?",""),"_","")&lt;&gt;"todotodo",SUBSTITUTE(SUBSTITUTE(SUBSTITUTE(SUBSTITUTE(SUBSTITUTE(SUBSTITUTE(LOWER(TRIM(J4&amp;""))," ",""),"/",""),"-",""),".",""),"?",""),"_","")&lt;&gt;"todotodotodo",SUBSTITUTE(SUBSTITUTE(SUBSTITUTE(SUBSTITUTE(SUBSTITUTE(SUBSTITUTE(LOWER(TRIM(J4&amp;""))," ",""),"/",""),"-",""),".",""),"?",""),"_","")&lt;&gt;"placeholderplaceholder",SUBSTITUTE(SUBSTITUTE(SUBSTITUTE(SUBSTITUTE(SUBSTITUTE(SUBSTITUTE(LOWER(TRIM(J4&amp;""))," ",""),"/",""),"-",""),".",""),"?",""),"_","")&lt;&gt;"placeholderplaceholderplaceholder",SUBSTITUTE(SUBSTITUTE(SUBSTITUTE(SUBSTITUTE(SUBSTITUTE(SUBSTITUTE(LOWER(TRIM(J4&amp;""))," ",""),"/",""),"-",""),".",""),"?",""),"_","")&lt;&gt;"testtest",SUBSTITUTE(SUBSTITUTE(SUBSTITUTE(SUBSTITUTE(SUBSTITUTE(SUBSTITUTE(LOWER(TRIM(J4&amp;""))," ",""),"/",""),"-",""),".",""),"?",""),"_","")&lt;&gt;"testtesttest",SUBSTITUTE(SUBSTITUTE(SUBSTITUTE(SUBSTITUTE(SUBSTITUTE(SUBSTITUTE(LOWER(TRIM(J4&amp;""))," ",""),"/",""),"-",""),".",""),"?",""),"_","")&lt;&gt;"abcabc",SUBSTITUTE(SUBSTITUTE(SUBSTITUTE(SUBSTITUTE(SUBSTITUTE(SUBSTITUTE(LOWER(TRIM(J4&amp;""))," ",""),"/",""),"-",""),".",""),"?",""),"_","")&lt;&gt;"abcabcabc"),AND(LEN(SUBSTITUTE(SUBSTITUTE(SUBSTITUTE(SUBSTITUTE(SUBSTITUTE(SUBSTITUTE(LOWER(TRIM(J4&amp;""))," ",""),"/",""),"-",""),".",""),"?",""),"_",""))&gt;0,NOT(AND(EXACT(UPPER(LOWER(TRIM(J4&amp;""))),LOWER(LOWER(TRIM(J4&amp;"")))),NOT(OR(IFERROR(FIND("0",LOWER(TRIM(J4&amp;""))),0)&gt;0,IFERROR(FIND("1",LOWER(TRIM(J4&amp;""))),0)&gt;0,IFERROR(FIND("2",LOWER(TRIM(J4&amp;""))),0)&gt;0,IFERROR(FIND("3",LOWER(TRIM(J4&amp;""))),0)&gt;0,IFERROR(FIND("4",LOWER(TRIM(J4&amp;""))),0)&gt;0,IFERROR(FIND("5",LOWER(TRIM(J4&amp;""))),0)&gt;0,IFERROR(FIND("6",LOWER(TRIM(J4&amp;""))),0)&gt;0,IFERROR(FIND("7",LOWER(TRIM(J4&amp;""))),0)&gt;0,IFERROR(FIND("8",LOWER(TRIM(J4&amp;""))),0)&gt;0,IFERROR(FIND("9",LOWER(TRIM(J4&amp;""))),0)&gt;0))))),NOT(AND(LEN(SUBSTITUTE(SUBSTITUTE(SUBSTITUTE(SUBSTITUTE(SUBSTITUTE(SUBSTITUTE(LOWER(TRIM(J4&amp;""))," ",""),"/",""),"-",""),".",""),"?",""),"_",""))&gt;=2,SUBSTITUTE(SUBSTITUTE(SUBSTITUTE(SUBSTITUTE(SUBSTITUTE(SUBSTITUTE(SUBSTITUTE(LOWER(TRIM(J4&amp;""))," ",""),"/",""),"-",""),".",""),"?",""),"_",""),LEFT(SUBSTITUTE(SUBSTITUTE(SUBSTITUTE(SUBSTITUTE(SUBSTITUTE(SUBSTITUTE(LOWER(TRIM(J4&amp;""))," ",""),"/",""),"-",""),".",""),"?",""),"_",""),1),"")=""))),"Yes","No"))</f>
        <v>Yes</v>
      </c>
      <c r="BI4" s="3" t="str">
        <f t="shared" ref="BI4:BI35" si="11">IF(AND(A4="",B4=""),"",IF(IFERROR(AND(LEN(LOWER(TRIM(H4&amp;"")))&gt;0,LOWER(TRIM(H4&amp;""))&lt;&gt;"n/a",LOWER(TRIM(H4&amp;""))&lt;&gt;"na",LOWER(TRIM(H4&amp;""))&lt;&gt;"none",LOWER(TRIM(H4&amp;""))&lt;&gt;"unknown",LOWER(TRIM(H4&amp;""))&lt;&gt;"tbd",LOWER(TRIM(H4&amp;""))&lt;&gt;"todo",LOWER(TRIM(H4&amp;""))&lt;&gt;"placeholder",LOWER(TRIM(H4&amp;""))&lt;&gt;"test",LOWER(TRIM(H4&amp;""))&lt;&gt;"xxx",LOWER(TRIM(H4&amp;""))&lt;&gt;"xx",LOWER(TRIM(H4&amp;""))&lt;&gt;"x",LOWER(TRIM(H4&amp;""))&lt;&gt;"abc",LOWER(TRIM(H4&amp;""))&lt;&gt;"-",LOWER(TRIM(H4&amp;""))&lt;&gt;"--",LOWER(TRIM(H4&amp;""))&lt;&gt;"---",LOWER(TRIM(H4&amp;""))&lt;&gt;".",LOWER(TRIM(H4&amp;""))&lt;&gt;"..",LOWER(TRIM(H4&amp;""))&lt;&gt;"...",LOWER(TRIM(H4&amp;""))&lt;&gt;"?",LOWER(TRIM(H4&amp;""))&lt;&gt;"nana",LOWER(TRIM(H4&amp;""))&lt;&gt;"nanana",LOWER(TRIM(H4&amp;""))&lt;&gt;"nonenone",LOWER(TRIM(H4&amp;""))&lt;&gt;"nonenonenone",LOWER(TRIM(H4&amp;""))&lt;&gt;"unknownunknown",LOWER(TRIM(H4&amp;""))&lt;&gt;"unknownunknownunknown",LOWER(TRIM(H4&amp;""))&lt;&gt;"tbdtbd",LOWER(TRIM(H4&amp;""))&lt;&gt;"tbdtbdtbd",LOWER(TRIM(H4&amp;""))&lt;&gt;"todotodo",LOWER(TRIM(H4&amp;""))&lt;&gt;"todotodotodo",LOWER(TRIM(H4&amp;""))&lt;&gt;"placeholderplaceholder",LOWER(TRIM(H4&amp;""))&lt;&gt;"placeholderplaceholderplaceholder",LOWER(TRIM(H4&amp;""))&lt;&gt;"testtest",LOWER(TRIM(H4&amp;""))&lt;&gt;"testtesttest",LOWER(TRIM(H4&amp;""))&lt;&gt;"abcabc",LOWER(TRIM(H4&amp;""))&lt;&gt;"abcabcabc",OR(IFERROR(FIND("19",LOWER(TRIM(H4&amp;""))),0)&gt;0,IFERROR(FIND("20",LOWER(TRIM(H4&amp;""))),0)&gt;0,IFERROR(FIND("q1",LOWER(TRIM(H4&amp;""))),0)&gt;0,IFERROR(FIND("q2",LOWER(TRIM(H4&amp;""))),0)&gt;0,IFERROR(FIND("q3",LOWER(TRIM(H4&amp;""))),0)&gt;0,IFERROR(FIND("q4",LOWER(TRIM(H4&amp;""))),0)&gt;0,IFERROR(FIND("jan",LOWER(TRIM(H4&amp;""))),0)&gt;0,IFERROR(FIND("feb",LOWER(TRIM(H4&amp;""))),0)&gt;0,IFERROR(FIND("mar",LOWER(TRIM(H4&amp;""))),0)&gt;0,IFERROR(FIND("apr",LOWER(TRIM(H4&amp;""))),0)&gt;0,IFERROR(FIND("may",LOWER(TRIM(H4&amp;""))),0)&gt;0,IFERROR(FIND("jun",LOWER(TRIM(H4&amp;""))),0)&gt;0,IFERROR(FIND("jul",LOWER(TRIM(H4&amp;""))),0)&gt;0,IFERROR(FIND("aug",LOWER(TRIM(H4&amp;""))),0)&gt;0,IFERROR(FIND("sep",LOWER(TRIM(H4&amp;""))),0)&gt;0,IFERROR(FIND("oct",LOWER(TRIM(H4&amp;""))),0)&gt;0,IFERROR(FIND("nov",LOWER(TRIM(H4&amp;""))),0)&gt;0,IFERROR(FIND("dec",LOWER(TRIM(H4&amp;""))),0)&gt;0,IFERROR(FIND("review window",LOWER(TRIM(H4&amp;""))),0)&gt;0,IFERROR(FIND("review period",LOWER(TRIM(H4&amp;""))),0)&gt;0,IFERROR(FIND("week ending",LOWER(TRIM(H4&amp;""))),0)&gt;0,IFERROR(FIND("month ending",LOWER(TRIM(H4&amp;""))),0)&gt;0,IFERROR(FIND("year ending",LOWER(TRIM(H4&amp;""))),0)&gt;0,IFERROR(FIND("as of ",LOWER(TRIM(H4&amp;""))),0)&gt;0,IFERROR(FIND("between ",LOWER(TRIM(H4&amp;""))),0)&gt;0,IFERROR(FIND("from ",LOWER(TRIM(H4&amp;""))),0)&gt;0,IFERROR(FIND("through ",LOWER(TRIM(H4&amp;""))),0)&gt;0,IFERROR(FIND("until ",LOWER(TRIM(H4&amp;""))),0)&gt;0,IFERROR(FIND("since ",LOWER(TRIM(H4&amp;""))),0)&gt;0,IFERROR(FIND("last 7 days",LOWER(TRIM(H4&amp;""))),0)&gt;0,IFERROR(FIND("last 30 days",LOWER(TRIM(H4&amp;""))),0)&gt;0,IFERROR(FIND("last 90 days",LOWER(TRIM(H4&amp;""))),0)&gt;0)),FALSE),"Yes","No"))</f>
        <v>Yes</v>
      </c>
      <c r="BJ4" s="3" t="str">
        <f t="shared" ref="BJ4:BJ35" si="12">IF(AND(A4="",B4=""),"",IF(AND(AND(LEN(LOWER(TRIM(G4&amp;"")))&gt;0,AND(LOWER(TRIM(G4&amp;""))&lt;&gt;"n/a",LOWER(TRIM(G4&amp;""))&lt;&gt;"na",LOWER(TRIM(G4&amp;""))&lt;&gt;"none",LOWER(TRIM(G4&amp;""))&lt;&gt;"unknown",LOWER(TRIM(G4&amp;""))&lt;&gt;"tbd",LOWER(TRIM(G4&amp;""))&lt;&gt;"todo",LOWER(TRIM(G4&amp;""))&lt;&gt;"placeholder",LOWER(TRIM(G4&amp;""))&lt;&gt;"test",LOWER(TRIM(G4&amp;""))&lt;&gt;"xxx",LOWER(TRIM(G4&amp;""))&lt;&gt;"xx",LOWER(TRIM(G4&amp;""))&lt;&gt;"x",LOWER(TRIM(G4&amp;""))&lt;&gt;"abc",LOWER(TRIM(G4&amp;""))&lt;&gt;"-",LOWER(TRIM(G4&amp;""))&lt;&gt;"--",LOWER(TRIM(G4&amp;""))&lt;&gt;"---",LOWER(TRIM(G4&amp;""))&lt;&gt;".",LOWER(TRIM(G4&amp;""))&lt;&gt;"..",LOWER(TRIM(G4&amp;""))&lt;&gt;"...",LOWER(TRIM(G4&amp;""))&lt;&gt;"?"),AND(SUBSTITUTE(SUBSTITUTE(SUBSTITUTE(SUBSTITUTE(SUBSTITUTE(SUBSTITUTE(LOWER(TRIM(G4&amp;""))," ",""),"/",""),"-",""),".",""),"?",""),"_","")&lt;&gt;"na",SUBSTITUTE(SUBSTITUTE(SUBSTITUTE(SUBSTITUTE(SUBSTITUTE(SUBSTITUTE(LOWER(TRIM(G4&amp;""))," ",""),"/",""),"-",""),".",""),"?",""),"_","")&lt;&gt;"none",SUBSTITUTE(SUBSTITUTE(SUBSTITUTE(SUBSTITUTE(SUBSTITUTE(SUBSTITUTE(LOWER(TRIM(G4&amp;""))," ",""),"/",""),"-",""),".",""),"?",""),"_","")&lt;&gt;"unknown",SUBSTITUTE(SUBSTITUTE(SUBSTITUTE(SUBSTITUTE(SUBSTITUTE(SUBSTITUTE(LOWER(TRIM(G4&amp;""))," ",""),"/",""),"-",""),".",""),"?",""),"_","")&lt;&gt;"tbd",SUBSTITUTE(SUBSTITUTE(SUBSTITUTE(SUBSTITUTE(SUBSTITUTE(SUBSTITUTE(LOWER(TRIM(G4&amp;""))," ",""),"/",""),"-",""),".",""),"?",""),"_","")&lt;&gt;"todo",SUBSTITUTE(SUBSTITUTE(SUBSTITUTE(SUBSTITUTE(SUBSTITUTE(SUBSTITUTE(LOWER(TRIM(G4&amp;""))," ",""),"/",""),"-",""),".",""),"?",""),"_","")&lt;&gt;"placeholder",SUBSTITUTE(SUBSTITUTE(SUBSTITUTE(SUBSTITUTE(SUBSTITUTE(SUBSTITUTE(LOWER(TRIM(G4&amp;""))," ",""),"/",""),"-",""),".",""),"?",""),"_","")&lt;&gt;"test",SUBSTITUTE(SUBSTITUTE(SUBSTITUTE(SUBSTITUTE(SUBSTITUTE(SUBSTITUTE(LOWER(TRIM(G4&amp;""))," ",""),"/",""),"-",""),".",""),"?",""),"_","")&lt;&gt;"xxx",SUBSTITUTE(SUBSTITUTE(SUBSTITUTE(SUBSTITUTE(SUBSTITUTE(SUBSTITUTE(LOWER(TRIM(G4&amp;""))," ",""),"/",""),"-",""),".",""),"?",""),"_","")&lt;&gt;"xx",SUBSTITUTE(SUBSTITUTE(SUBSTITUTE(SUBSTITUTE(SUBSTITUTE(SUBSTITUTE(LOWER(TRIM(G4&amp;""))," ",""),"/",""),"-",""),".",""),"?",""),"_","")&lt;&gt;"x",SUBSTITUTE(SUBSTITUTE(SUBSTITUTE(SUBSTITUTE(SUBSTITUTE(SUBSTITUTE(LOWER(TRIM(G4&amp;""))," ",""),"/",""),"-",""),".",""),"?",""),"_","")&lt;&gt;"abc"),AND(SUBSTITUTE(SUBSTITUTE(SUBSTITUTE(SUBSTITUTE(SUBSTITUTE(SUBSTITUTE(LOWER(TRIM(G4&amp;""))," ",""),"/",""),"-",""),".",""),"?",""),"_","")&lt;&gt;"nana",SUBSTITUTE(SUBSTITUTE(SUBSTITUTE(SUBSTITUTE(SUBSTITUTE(SUBSTITUTE(LOWER(TRIM(G4&amp;""))," ",""),"/",""),"-",""),".",""),"?",""),"_","")&lt;&gt;"nanana",SUBSTITUTE(SUBSTITUTE(SUBSTITUTE(SUBSTITUTE(SUBSTITUTE(SUBSTITUTE(LOWER(TRIM(G4&amp;""))," ",""),"/",""),"-",""),".",""),"?",""),"_","")&lt;&gt;"nonenone",SUBSTITUTE(SUBSTITUTE(SUBSTITUTE(SUBSTITUTE(SUBSTITUTE(SUBSTITUTE(LOWER(TRIM(G4&amp;""))," ",""),"/",""),"-",""),".",""),"?",""),"_","")&lt;&gt;"nonenonenone",SUBSTITUTE(SUBSTITUTE(SUBSTITUTE(SUBSTITUTE(SUBSTITUTE(SUBSTITUTE(LOWER(TRIM(G4&amp;""))," ",""),"/",""),"-",""),".",""),"?",""),"_","")&lt;&gt;"unknownunknown",SUBSTITUTE(SUBSTITUTE(SUBSTITUTE(SUBSTITUTE(SUBSTITUTE(SUBSTITUTE(LOWER(TRIM(G4&amp;""))," ",""),"/",""),"-",""),".",""),"?",""),"_","")&lt;&gt;"unknownunknownunknown",SUBSTITUTE(SUBSTITUTE(SUBSTITUTE(SUBSTITUTE(SUBSTITUTE(SUBSTITUTE(LOWER(TRIM(G4&amp;""))," ",""),"/",""),"-",""),".",""),"?",""),"_","")&lt;&gt;"tbdtbd",SUBSTITUTE(SUBSTITUTE(SUBSTITUTE(SUBSTITUTE(SUBSTITUTE(SUBSTITUTE(LOWER(TRIM(G4&amp;""))," ",""),"/",""),"-",""),".",""),"?",""),"_","")&lt;&gt;"tbdtbdtbd",SUBSTITUTE(SUBSTITUTE(SUBSTITUTE(SUBSTITUTE(SUBSTITUTE(SUBSTITUTE(LOWER(TRIM(G4&amp;""))," ",""),"/",""),"-",""),".",""),"?",""),"_","")&lt;&gt;"todotodo",SUBSTITUTE(SUBSTITUTE(SUBSTITUTE(SUBSTITUTE(SUBSTITUTE(SUBSTITUTE(LOWER(TRIM(G4&amp;""))," ",""),"/",""),"-",""),".",""),"?",""),"_","")&lt;&gt;"todotodotodo",SUBSTITUTE(SUBSTITUTE(SUBSTITUTE(SUBSTITUTE(SUBSTITUTE(SUBSTITUTE(LOWER(TRIM(G4&amp;""))," ",""),"/",""),"-",""),".",""),"?",""),"_","")&lt;&gt;"placeholderplaceholder",SUBSTITUTE(SUBSTITUTE(SUBSTITUTE(SUBSTITUTE(SUBSTITUTE(SUBSTITUTE(LOWER(TRIM(G4&amp;""))," ",""),"/",""),"-",""),".",""),"?",""),"_","")&lt;&gt;"placeholderplaceholderplaceholder",SUBSTITUTE(SUBSTITUTE(SUBSTITUTE(SUBSTITUTE(SUBSTITUTE(SUBSTITUTE(LOWER(TRIM(G4&amp;""))," ",""),"/",""),"-",""),".",""),"?",""),"_","")&lt;&gt;"testtest",SUBSTITUTE(SUBSTITUTE(SUBSTITUTE(SUBSTITUTE(SUBSTITUTE(SUBSTITUTE(LOWER(TRIM(G4&amp;""))," ",""),"/",""),"-",""),".",""),"?",""),"_","")&lt;&gt;"testtesttest",SUBSTITUTE(SUBSTITUTE(SUBSTITUTE(SUBSTITUTE(SUBSTITUTE(SUBSTITUTE(LOWER(TRIM(G4&amp;""))," ",""),"/",""),"-",""),".",""),"?",""),"_","")&lt;&gt;"abcabc",SUBSTITUTE(SUBSTITUTE(SUBSTITUTE(SUBSTITUTE(SUBSTITUTE(SUBSTITUTE(LOWER(TRIM(G4&amp;""))," ",""),"/",""),"-",""),".",""),"?",""),"_","")&lt;&gt;"abcabcabc"),AND(LEN(SUBSTITUTE(SUBSTITUTE(SUBSTITUTE(SUBSTITUTE(SUBSTITUTE(SUBSTITUTE(LOWER(TRIM(G4&amp;""))," ",""),"/",""),"-",""),".",""),"?",""),"_",""))&gt;0,NOT(AND(EXACT(UPPER(LOWER(TRIM(G4&amp;""))),LOWER(LOWER(TRIM(G4&amp;"")))),NOT(OR(IFERROR(FIND("0",LOWER(TRIM(G4&amp;""))),0)&gt;0,IFERROR(FIND("1",LOWER(TRIM(G4&amp;""))),0)&gt;0,IFERROR(FIND("2",LOWER(TRIM(G4&amp;""))),0)&gt;0,IFERROR(FIND("3",LOWER(TRIM(G4&amp;""))),0)&gt;0,IFERROR(FIND("4",LOWER(TRIM(G4&amp;""))),0)&gt;0,IFERROR(FIND("5",LOWER(TRIM(G4&amp;""))),0)&gt;0,IFERROR(FIND("6",LOWER(TRIM(G4&amp;""))),0)&gt;0,IFERROR(FIND("7",LOWER(TRIM(G4&amp;""))),0)&gt;0,IFERROR(FIND("8",LOWER(TRIM(G4&amp;""))),0)&gt;0,IFERROR(FIND("9",LOWER(TRIM(G4&amp;""))),0)&gt;0))))),NOT(AND(LEN(SUBSTITUTE(SUBSTITUTE(SUBSTITUTE(SUBSTITUTE(SUBSTITUTE(SUBSTITUTE(LOWER(TRIM(G4&amp;""))," ",""),"/",""),"-",""),".",""),"?",""),"_",""))&gt;=2,SUBSTITUTE(SUBSTITUTE(SUBSTITUTE(SUBSTITUTE(SUBSTITUTE(SUBSTITUTE(SUBSTITUTE(LOWER(TRIM(G4&amp;""))," ",""),"/",""),"-",""),".",""),"?",""),"_",""),LEFT(SUBSTITUTE(SUBSTITUTE(SUBSTITUTE(SUBSTITUTE(SUBSTITUTE(SUBSTITUTE(LOWER(TRIM(G4&amp;""))," ",""),"/",""),"-",""),".",""),"?",""),"_",""),1),"")=""))),OR(LEN(TRIM(G4))-LEN(SUBSTITUTE(TRIM(G4)," ",""))&gt;=1,IFERROR(FIND(",",G4),0)&gt;0,IFERROR(FIND("/",G4),0)&gt;0,IFERROR(FIND(";",G4),0)&gt;0)),"Yes","No"))</f>
        <v>Yes</v>
      </c>
      <c r="BK4" s="3" t="str">
        <f t="shared" ref="BK4:BK35" si="13">IF(AND(A4="",B4=""),"",IF(AND(AND(LEN(LOWER(TRIM(I4&amp;"")))&gt;0,AND(LOWER(TRIM(I4&amp;""))&lt;&gt;"n/a",LOWER(TRIM(I4&amp;""))&lt;&gt;"na",LOWER(TRIM(I4&amp;""))&lt;&gt;"none",LOWER(TRIM(I4&amp;""))&lt;&gt;"unknown",LOWER(TRIM(I4&amp;""))&lt;&gt;"tbd",LOWER(TRIM(I4&amp;""))&lt;&gt;"todo",LOWER(TRIM(I4&amp;""))&lt;&gt;"placeholder",LOWER(TRIM(I4&amp;""))&lt;&gt;"test",LOWER(TRIM(I4&amp;""))&lt;&gt;"xxx",LOWER(TRIM(I4&amp;""))&lt;&gt;"xx",LOWER(TRIM(I4&amp;""))&lt;&gt;"x",LOWER(TRIM(I4&amp;""))&lt;&gt;"abc",LOWER(TRIM(I4&amp;""))&lt;&gt;"-",LOWER(TRIM(I4&amp;""))&lt;&gt;"--",LOWER(TRIM(I4&amp;""))&lt;&gt;"---",LOWER(TRIM(I4&amp;""))&lt;&gt;".",LOWER(TRIM(I4&amp;""))&lt;&gt;"..",LOWER(TRIM(I4&amp;""))&lt;&gt;"...",LOWER(TRIM(I4&amp;""))&lt;&gt;"?"),AND(SUBSTITUTE(SUBSTITUTE(SUBSTITUTE(SUBSTITUTE(SUBSTITUTE(SUBSTITUTE(LOWER(TRIM(I4&amp;""))," ",""),"/",""),"-",""),".",""),"?",""),"_","")&lt;&gt;"na",SUBSTITUTE(SUBSTITUTE(SUBSTITUTE(SUBSTITUTE(SUBSTITUTE(SUBSTITUTE(LOWER(TRIM(I4&amp;""))," ",""),"/",""),"-",""),".",""),"?",""),"_","")&lt;&gt;"none",SUBSTITUTE(SUBSTITUTE(SUBSTITUTE(SUBSTITUTE(SUBSTITUTE(SUBSTITUTE(LOWER(TRIM(I4&amp;""))," ",""),"/",""),"-",""),".",""),"?",""),"_","")&lt;&gt;"unknown",SUBSTITUTE(SUBSTITUTE(SUBSTITUTE(SUBSTITUTE(SUBSTITUTE(SUBSTITUTE(LOWER(TRIM(I4&amp;""))," ",""),"/",""),"-",""),".",""),"?",""),"_","")&lt;&gt;"tbd",SUBSTITUTE(SUBSTITUTE(SUBSTITUTE(SUBSTITUTE(SUBSTITUTE(SUBSTITUTE(LOWER(TRIM(I4&amp;""))," ",""),"/",""),"-",""),".",""),"?",""),"_","")&lt;&gt;"todo",SUBSTITUTE(SUBSTITUTE(SUBSTITUTE(SUBSTITUTE(SUBSTITUTE(SUBSTITUTE(LOWER(TRIM(I4&amp;""))," ",""),"/",""),"-",""),".",""),"?",""),"_","")&lt;&gt;"placeholder",SUBSTITUTE(SUBSTITUTE(SUBSTITUTE(SUBSTITUTE(SUBSTITUTE(SUBSTITUTE(LOWER(TRIM(I4&amp;""))," ",""),"/",""),"-",""),".",""),"?",""),"_","")&lt;&gt;"test",SUBSTITUTE(SUBSTITUTE(SUBSTITUTE(SUBSTITUTE(SUBSTITUTE(SUBSTITUTE(LOWER(TRIM(I4&amp;""))," ",""),"/",""),"-",""),".",""),"?",""),"_","")&lt;&gt;"xxx",SUBSTITUTE(SUBSTITUTE(SUBSTITUTE(SUBSTITUTE(SUBSTITUTE(SUBSTITUTE(LOWER(TRIM(I4&amp;""))," ",""),"/",""),"-",""),".",""),"?",""),"_","")&lt;&gt;"xx",SUBSTITUTE(SUBSTITUTE(SUBSTITUTE(SUBSTITUTE(SUBSTITUTE(SUBSTITUTE(LOWER(TRIM(I4&amp;""))," ",""),"/",""),"-",""),".",""),"?",""),"_","")&lt;&gt;"x",SUBSTITUTE(SUBSTITUTE(SUBSTITUTE(SUBSTITUTE(SUBSTITUTE(SUBSTITUTE(LOWER(TRIM(I4&amp;""))," ",""),"/",""),"-",""),".",""),"?",""),"_","")&lt;&gt;"abc"),AND(SUBSTITUTE(SUBSTITUTE(SUBSTITUTE(SUBSTITUTE(SUBSTITUTE(SUBSTITUTE(LOWER(TRIM(I4&amp;""))," ",""),"/",""),"-",""),".",""),"?",""),"_","")&lt;&gt;"nana",SUBSTITUTE(SUBSTITUTE(SUBSTITUTE(SUBSTITUTE(SUBSTITUTE(SUBSTITUTE(LOWER(TRIM(I4&amp;""))," ",""),"/",""),"-",""),".",""),"?",""),"_","")&lt;&gt;"nanana",SUBSTITUTE(SUBSTITUTE(SUBSTITUTE(SUBSTITUTE(SUBSTITUTE(SUBSTITUTE(LOWER(TRIM(I4&amp;""))," ",""),"/",""),"-",""),".",""),"?",""),"_","")&lt;&gt;"nonenone",SUBSTITUTE(SUBSTITUTE(SUBSTITUTE(SUBSTITUTE(SUBSTITUTE(SUBSTITUTE(LOWER(TRIM(I4&amp;""))," ",""),"/",""),"-",""),".",""),"?",""),"_","")&lt;&gt;"nonenonenone",SUBSTITUTE(SUBSTITUTE(SUBSTITUTE(SUBSTITUTE(SUBSTITUTE(SUBSTITUTE(LOWER(TRIM(I4&amp;""))," ",""),"/",""),"-",""),".",""),"?",""),"_","")&lt;&gt;"unknownunknown",SUBSTITUTE(SUBSTITUTE(SUBSTITUTE(SUBSTITUTE(SUBSTITUTE(SUBSTITUTE(LOWER(TRIM(I4&amp;""))," ",""),"/",""),"-",""),".",""),"?",""),"_","")&lt;&gt;"unknownunknownunknown",SUBSTITUTE(SUBSTITUTE(SUBSTITUTE(SUBSTITUTE(SUBSTITUTE(SUBSTITUTE(LOWER(TRIM(I4&amp;""))," ",""),"/",""),"-",""),".",""),"?",""),"_","")&lt;&gt;"tbdtbd",SUBSTITUTE(SUBSTITUTE(SUBSTITUTE(SUBSTITUTE(SUBSTITUTE(SUBSTITUTE(LOWER(TRIM(I4&amp;""))," ",""),"/",""),"-",""),".",""),"?",""),"_","")&lt;&gt;"tbdtbdtbd",SUBSTITUTE(SUBSTITUTE(SUBSTITUTE(SUBSTITUTE(SUBSTITUTE(SUBSTITUTE(LOWER(TRIM(I4&amp;""))," ",""),"/",""),"-",""),".",""),"?",""),"_","")&lt;&gt;"todotodo",SUBSTITUTE(SUBSTITUTE(SUBSTITUTE(SUBSTITUTE(SUBSTITUTE(SUBSTITUTE(LOWER(TRIM(I4&amp;""))," ",""),"/",""),"-",""),".",""),"?",""),"_","")&lt;&gt;"todotodotodo",SUBSTITUTE(SUBSTITUTE(SUBSTITUTE(SUBSTITUTE(SUBSTITUTE(SUBSTITUTE(LOWER(TRIM(I4&amp;""))," ",""),"/",""),"-",""),".",""),"?",""),"_","")&lt;&gt;"placeholderplaceholder",SUBSTITUTE(SUBSTITUTE(SUBSTITUTE(SUBSTITUTE(SUBSTITUTE(SUBSTITUTE(LOWER(TRIM(I4&amp;""))," ",""),"/",""),"-",""),".",""),"?",""),"_","")&lt;&gt;"placeholderplaceholderplaceholder",SUBSTITUTE(SUBSTITUTE(SUBSTITUTE(SUBSTITUTE(SUBSTITUTE(SUBSTITUTE(LOWER(TRIM(I4&amp;""))," ",""),"/",""),"-",""),".",""),"?",""),"_","")&lt;&gt;"testtest",SUBSTITUTE(SUBSTITUTE(SUBSTITUTE(SUBSTITUTE(SUBSTITUTE(SUBSTITUTE(LOWER(TRIM(I4&amp;""))," ",""),"/",""),"-",""),".",""),"?",""),"_","")&lt;&gt;"testtesttest",SUBSTITUTE(SUBSTITUTE(SUBSTITUTE(SUBSTITUTE(SUBSTITUTE(SUBSTITUTE(LOWER(TRIM(I4&amp;""))," ",""),"/",""),"-",""),".",""),"?",""),"_","")&lt;&gt;"abcabc",SUBSTITUTE(SUBSTITUTE(SUBSTITUTE(SUBSTITUTE(SUBSTITUTE(SUBSTITUTE(LOWER(TRIM(I4&amp;""))," ",""),"/",""),"-",""),".",""),"?",""),"_","")&lt;&gt;"abcabcabc"),AND(LEN(SUBSTITUTE(SUBSTITUTE(SUBSTITUTE(SUBSTITUTE(SUBSTITUTE(SUBSTITUTE(LOWER(TRIM(I4&amp;""))," ",""),"/",""),"-",""),".",""),"?",""),"_",""))&gt;0,NOT(AND(EXACT(UPPER(LOWER(TRIM(I4&amp;""))),LOWER(LOWER(TRIM(I4&amp;"")))),NOT(OR(IFERROR(FIND("0",LOWER(TRIM(I4&amp;""))),0)&gt;0,IFERROR(FIND("1",LOWER(TRIM(I4&amp;""))),0)&gt;0,IFERROR(FIND("2",LOWER(TRIM(I4&amp;""))),0)&gt;0,IFERROR(FIND("3",LOWER(TRIM(I4&amp;""))),0)&gt;0,IFERROR(FIND("4",LOWER(TRIM(I4&amp;""))),0)&gt;0,IFERROR(FIND("5",LOWER(TRIM(I4&amp;""))),0)&gt;0,IFERROR(FIND("6",LOWER(TRIM(I4&amp;""))),0)&gt;0,IFERROR(FIND("7",LOWER(TRIM(I4&amp;""))),0)&gt;0,IFERROR(FIND("8",LOWER(TRIM(I4&amp;""))),0)&gt;0,IFERROR(FIND("9",LOWER(TRIM(I4&amp;""))),0)&gt;0))))),NOT(AND(LEN(SUBSTITUTE(SUBSTITUTE(SUBSTITUTE(SUBSTITUTE(SUBSTITUTE(SUBSTITUTE(LOWER(TRIM(I4&amp;""))," ",""),"/",""),"-",""),".",""),"?",""),"_",""))&gt;=2,SUBSTITUTE(SUBSTITUTE(SUBSTITUTE(SUBSTITUTE(SUBSTITUTE(SUBSTITUTE(SUBSTITUTE(LOWER(TRIM(I4&amp;""))," ",""),"/",""),"-",""),".",""),"?",""),"_",""),LEFT(SUBSTITUTE(SUBSTITUTE(SUBSTITUTE(SUBSTITUTE(SUBSTITUTE(SUBSTITUTE(LOWER(TRIM(I4&amp;""))," ",""),"/",""),"-",""),".",""),"?",""),"_",""),1),"")=""))),OR(IFERROR(FIND("inspect",LOWER(TRIM(I4))),0)&gt;0,IFERROR(FIND("inspection",LOWER(TRIM(I4))),0)&gt;0,IFERROR(FIND("review",LOWER(TRIM(I4))),0)&gt;0,IFERROR(FIND("measurement",LOWER(TRIM(I4))),0)&gt;0,IFERROR(FIND("measure",LOWER(TRIM(I4))),0)&gt;0,IFERROR(FIND("crawl",LOWER(TRIM(I4))),0)&gt;0,IFERROR(FIND("audit",LOWER(TRIM(I4))),0)&gt;0,IFERROR(FIND("survey",LOWER(TRIM(I4))),0)&gt;0,IFERROR(FIND("interview",LOWER(TRIM(I4))),0)&gt;0,IFERROR(FIND("capture",LOWER(TRIM(I4))),0)&gt;0,IFERROR(FIND("screenshot",LOWER(TRIM(I4))),0)&gt;0,IFERROR(FIND("query",LOWER(TRIM(I4))),0)&gt;0,IFERROR(FIND("test",LOWER(TRIM(I4))),0)&gt;0,IFERROR(FIND("analysis",LOWER(TRIM(I4))),0)&gt;0,IFERROR(FIND("browser",LOWER(TRIM(I4))),0)&gt;0,IFERROR(FIND("observation",LOWER(TRIM(I4))),0)&gt;0,IFERROR(FIND("log",LOWER(TRIM(I4))),0)&gt;0,IFERROR(FIND("record",LOWER(TRIM(I4))),0)&gt;0,IFERROR(FIND("monitor",LOWER(TRIM(I4))),0)&gt;0,IFERROR(FIND("experiment",LOWER(TRIM(I4))),0)&gt;0,IFERROR(FIND("comparison",LOWER(TRIM(I4))),0)&gt;0)),"Yes","No"))</f>
        <v>Yes</v>
      </c>
      <c r="BL4" s="3" t="str">
        <f t="shared" ref="BL4:BL35" si="14">IF(AND(A4="",B4=""),"",IF(AND(LEN(LOWER(TRIM(F4&amp;"")))&gt;0,AND(LOWER(TRIM(F4&amp;""))&lt;&gt;"n/a",LOWER(TRIM(F4&amp;""))&lt;&gt;"na",LOWER(TRIM(F4&amp;""))&lt;&gt;"none",LOWER(TRIM(F4&amp;""))&lt;&gt;"unknown",LOWER(TRIM(F4&amp;""))&lt;&gt;"tbd",LOWER(TRIM(F4&amp;""))&lt;&gt;"todo",LOWER(TRIM(F4&amp;""))&lt;&gt;"placeholder",LOWER(TRIM(F4&amp;""))&lt;&gt;"test",LOWER(TRIM(F4&amp;""))&lt;&gt;"xxx",LOWER(TRIM(F4&amp;""))&lt;&gt;"xx",LOWER(TRIM(F4&amp;""))&lt;&gt;"x",LOWER(TRIM(F4&amp;""))&lt;&gt;"abc",LOWER(TRIM(F4&amp;""))&lt;&gt;"-",LOWER(TRIM(F4&amp;""))&lt;&gt;"--",LOWER(TRIM(F4&amp;""))&lt;&gt;"---",LOWER(TRIM(F4&amp;""))&lt;&gt;".",LOWER(TRIM(F4&amp;""))&lt;&gt;"..",LOWER(TRIM(F4&amp;""))&lt;&gt;"...",LOWER(TRIM(F4&amp;""))&lt;&gt;"?"),AND(SUBSTITUTE(SUBSTITUTE(SUBSTITUTE(SUBSTITUTE(SUBSTITUTE(SUBSTITUTE(LOWER(TRIM(F4&amp;""))," ",""),"/",""),"-",""),".",""),"?",""),"_","")&lt;&gt;"na",SUBSTITUTE(SUBSTITUTE(SUBSTITUTE(SUBSTITUTE(SUBSTITUTE(SUBSTITUTE(LOWER(TRIM(F4&amp;""))," ",""),"/",""),"-",""),".",""),"?",""),"_","")&lt;&gt;"none",SUBSTITUTE(SUBSTITUTE(SUBSTITUTE(SUBSTITUTE(SUBSTITUTE(SUBSTITUTE(LOWER(TRIM(F4&amp;""))," ",""),"/",""),"-",""),".",""),"?",""),"_","")&lt;&gt;"unknown",SUBSTITUTE(SUBSTITUTE(SUBSTITUTE(SUBSTITUTE(SUBSTITUTE(SUBSTITUTE(LOWER(TRIM(F4&amp;""))," ",""),"/",""),"-",""),".",""),"?",""),"_","")&lt;&gt;"tbd",SUBSTITUTE(SUBSTITUTE(SUBSTITUTE(SUBSTITUTE(SUBSTITUTE(SUBSTITUTE(LOWER(TRIM(F4&amp;""))," ",""),"/",""),"-",""),".",""),"?",""),"_","")&lt;&gt;"todo",SUBSTITUTE(SUBSTITUTE(SUBSTITUTE(SUBSTITUTE(SUBSTITUTE(SUBSTITUTE(LOWER(TRIM(F4&amp;""))," ",""),"/",""),"-",""),".",""),"?",""),"_","")&lt;&gt;"placeholder",SUBSTITUTE(SUBSTITUTE(SUBSTITUTE(SUBSTITUTE(SUBSTITUTE(SUBSTITUTE(LOWER(TRIM(F4&amp;""))," ",""),"/",""),"-",""),".",""),"?",""),"_","")&lt;&gt;"test",SUBSTITUTE(SUBSTITUTE(SUBSTITUTE(SUBSTITUTE(SUBSTITUTE(SUBSTITUTE(LOWER(TRIM(F4&amp;""))," ",""),"/",""),"-",""),".",""),"?",""),"_","")&lt;&gt;"xxx",SUBSTITUTE(SUBSTITUTE(SUBSTITUTE(SUBSTITUTE(SUBSTITUTE(SUBSTITUTE(LOWER(TRIM(F4&amp;""))," ",""),"/",""),"-",""),".",""),"?",""),"_","")&lt;&gt;"xx",SUBSTITUTE(SUBSTITUTE(SUBSTITUTE(SUBSTITUTE(SUBSTITUTE(SUBSTITUTE(LOWER(TRIM(F4&amp;""))," ",""),"/",""),"-",""),".",""),"?",""),"_","")&lt;&gt;"x",SUBSTITUTE(SUBSTITUTE(SUBSTITUTE(SUBSTITUTE(SUBSTITUTE(SUBSTITUTE(LOWER(TRIM(F4&amp;""))," ",""),"/",""),"-",""),".",""),"?",""),"_","")&lt;&gt;"abc"),AND(SUBSTITUTE(SUBSTITUTE(SUBSTITUTE(SUBSTITUTE(SUBSTITUTE(SUBSTITUTE(LOWER(TRIM(F4&amp;""))," ",""),"/",""),"-",""),".",""),"?",""),"_","")&lt;&gt;"nana",SUBSTITUTE(SUBSTITUTE(SUBSTITUTE(SUBSTITUTE(SUBSTITUTE(SUBSTITUTE(LOWER(TRIM(F4&amp;""))," ",""),"/",""),"-",""),".",""),"?",""),"_","")&lt;&gt;"nanana",SUBSTITUTE(SUBSTITUTE(SUBSTITUTE(SUBSTITUTE(SUBSTITUTE(SUBSTITUTE(LOWER(TRIM(F4&amp;""))," ",""),"/",""),"-",""),".",""),"?",""),"_","")&lt;&gt;"nonenone",SUBSTITUTE(SUBSTITUTE(SUBSTITUTE(SUBSTITUTE(SUBSTITUTE(SUBSTITUTE(LOWER(TRIM(F4&amp;""))," ",""),"/",""),"-",""),".",""),"?",""),"_","")&lt;&gt;"nonenonenone",SUBSTITUTE(SUBSTITUTE(SUBSTITUTE(SUBSTITUTE(SUBSTITUTE(SUBSTITUTE(LOWER(TRIM(F4&amp;""))," ",""),"/",""),"-",""),".",""),"?",""),"_","")&lt;&gt;"unknownunknown",SUBSTITUTE(SUBSTITUTE(SUBSTITUTE(SUBSTITUTE(SUBSTITUTE(SUBSTITUTE(LOWER(TRIM(F4&amp;""))," ",""),"/",""),"-",""),".",""),"?",""),"_","")&lt;&gt;"unknownunknownunknown",SUBSTITUTE(SUBSTITUTE(SUBSTITUTE(SUBSTITUTE(SUBSTITUTE(SUBSTITUTE(LOWER(TRIM(F4&amp;""))," ",""),"/",""),"-",""),".",""),"?",""),"_","")&lt;&gt;"tbdtbd",SUBSTITUTE(SUBSTITUTE(SUBSTITUTE(SUBSTITUTE(SUBSTITUTE(SUBSTITUTE(LOWER(TRIM(F4&amp;""))," ",""),"/",""),"-",""),".",""),"?",""),"_","")&lt;&gt;"tbdtbdtbd",SUBSTITUTE(SUBSTITUTE(SUBSTITUTE(SUBSTITUTE(SUBSTITUTE(SUBSTITUTE(LOWER(TRIM(F4&amp;""))," ",""),"/",""),"-",""),".",""),"?",""),"_","")&lt;&gt;"todotodo",SUBSTITUTE(SUBSTITUTE(SUBSTITUTE(SUBSTITUTE(SUBSTITUTE(SUBSTITUTE(LOWER(TRIM(F4&amp;""))," ",""),"/",""),"-",""),".",""),"?",""),"_","")&lt;&gt;"todotodotodo",SUBSTITUTE(SUBSTITUTE(SUBSTITUTE(SUBSTITUTE(SUBSTITUTE(SUBSTITUTE(LOWER(TRIM(F4&amp;""))," ",""),"/",""),"-",""),".",""),"?",""),"_","")&lt;&gt;"placeholderplaceholder",SUBSTITUTE(SUBSTITUTE(SUBSTITUTE(SUBSTITUTE(SUBSTITUTE(SUBSTITUTE(LOWER(TRIM(F4&amp;""))," ",""),"/",""),"-",""),".",""),"?",""),"_","")&lt;&gt;"placeholderplaceholderplaceholder",SUBSTITUTE(SUBSTITUTE(SUBSTITUTE(SUBSTITUTE(SUBSTITUTE(SUBSTITUTE(LOWER(TRIM(F4&amp;""))," ",""),"/",""),"-",""),".",""),"?",""),"_","")&lt;&gt;"testtest",SUBSTITUTE(SUBSTITUTE(SUBSTITUTE(SUBSTITUTE(SUBSTITUTE(SUBSTITUTE(LOWER(TRIM(F4&amp;""))," ",""),"/",""),"-",""),".",""),"?",""),"_","")&lt;&gt;"testtesttest",SUBSTITUTE(SUBSTITUTE(SUBSTITUTE(SUBSTITUTE(SUBSTITUTE(SUBSTITUTE(LOWER(TRIM(F4&amp;""))," ",""),"/",""),"-",""),".",""),"?",""),"_","")&lt;&gt;"abcabc",SUBSTITUTE(SUBSTITUTE(SUBSTITUTE(SUBSTITUTE(SUBSTITUTE(SUBSTITUTE(LOWER(TRIM(F4&amp;""))," ",""),"/",""),"-",""),".",""),"?",""),"_","")&lt;&gt;"abcabcabc"),AND(LEN(SUBSTITUTE(SUBSTITUTE(SUBSTITUTE(SUBSTITUTE(SUBSTITUTE(SUBSTITUTE(LOWER(TRIM(F4&amp;""))," ",""),"/",""),"-",""),".",""),"?",""),"_",""))&gt;0,NOT(AND(EXACT(UPPER(LOWER(TRIM(F4&amp;""))),LOWER(LOWER(TRIM(F4&amp;"")))),NOT(OR(IFERROR(FIND("0",LOWER(TRIM(F4&amp;""))),0)&gt;0,IFERROR(FIND("1",LOWER(TRIM(F4&amp;""))),0)&gt;0,IFERROR(FIND("2",LOWER(TRIM(F4&amp;""))),0)&gt;0,IFERROR(FIND("3",LOWER(TRIM(F4&amp;""))),0)&gt;0,IFERROR(FIND("4",LOWER(TRIM(F4&amp;""))),0)&gt;0,IFERROR(FIND("5",LOWER(TRIM(F4&amp;""))),0)&gt;0,IFERROR(FIND("6",LOWER(TRIM(F4&amp;""))),0)&gt;0,IFERROR(FIND("7",LOWER(TRIM(F4&amp;""))),0)&gt;0,IFERROR(FIND("8",LOWER(TRIM(F4&amp;""))),0)&gt;0,IFERROR(FIND("9",LOWER(TRIM(F4&amp;""))),0)&gt;0))))),NOT(AND(LEN(SUBSTITUTE(SUBSTITUTE(SUBSTITUTE(SUBSTITUTE(SUBSTITUTE(SUBSTITUTE(LOWER(TRIM(F4&amp;""))," ",""),"/",""),"-",""),".",""),"?",""),"_",""))&gt;=2,SUBSTITUTE(SUBSTITUTE(SUBSTITUTE(SUBSTITUTE(SUBSTITUTE(SUBSTITUTE(SUBSTITUTE(LOWER(TRIM(F4&amp;""))," ",""),"/",""),"-",""),".",""),"?",""),"_",""),LEFT(SUBSTITUTE(SUBSTITUTE(SUBSTITUTE(SUBSTITUTE(SUBSTITUTE(SUBSTITUTE(LOWER(TRIM(F4&amp;""))," ",""),"/",""),"-",""),".",""),"?",""),"_",""),1),"")=""))),"Yes","No"))</f>
        <v>Yes</v>
      </c>
      <c r="BM4" s="3" t="str">
        <f t="shared" ref="BM4:BM35" si="15">IF(AND(A4="",B4=""),"",IF(AND(LEN(LOWER(TRIM(N4&amp;"")))&gt;0,AND(LOWER(TRIM(N4&amp;""))&lt;&gt;"n/a",LOWER(TRIM(N4&amp;""))&lt;&gt;"na",LOWER(TRIM(N4&amp;""))&lt;&gt;"none",LOWER(TRIM(N4&amp;""))&lt;&gt;"unknown",LOWER(TRIM(N4&amp;""))&lt;&gt;"tbd",LOWER(TRIM(N4&amp;""))&lt;&gt;"todo",LOWER(TRIM(N4&amp;""))&lt;&gt;"placeholder",LOWER(TRIM(N4&amp;""))&lt;&gt;"test",LOWER(TRIM(N4&amp;""))&lt;&gt;"xxx",LOWER(TRIM(N4&amp;""))&lt;&gt;"xx",LOWER(TRIM(N4&amp;""))&lt;&gt;"x",LOWER(TRIM(N4&amp;""))&lt;&gt;"abc",LOWER(TRIM(N4&amp;""))&lt;&gt;"-",LOWER(TRIM(N4&amp;""))&lt;&gt;"--",LOWER(TRIM(N4&amp;""))&lt;&gt;"---",LOWER(TRIM(N4&amp;""))&lt;&gt;".",LOWER(TRIM(N4&amp;""))&lt;&gt;"..",LOWER(TRIM(N4&amp;""))&lt;&gt;"...",LOWER(TRIM(N4&amp;""))&lt;&gt;"?"),AND(SUBSTITUTE(SUBSTITUTE(SUBSTITUTE(SUBSTITUTE(SUBSTITUTE(SUBSTITUTE(LOWER(TRIM(N4&amp;""))," ",""),"/",""),"-",""),".",""),"?",""),"_","")&lt;&gt;"na",SUBSTITUTE(SUBSTITUTE(SUBSTITUTE(SUBSTITUTE(SUBSTITUTE(SUBSTITUTE(LOWER(TRIM(N4&amp;""))," ",""),"/",""),"-",""),".",""),"?",""),"_","")&lt;&gt;"none",SUBSTITUTE(SUBSTITUTE(SUBSTITUTE(SUBSTITUTE(SUBSTITUTE(SUBSTITUTE(LOWER(TRIM(N4&amp;""))," ",""),"/",""),"-",""),".",""),"?",""),"_","")&lt;&gt;"unknown",SUBSTITUTE(SUBSTITUTE(SUBSTITUTE(SUBSTITUTE(SUBSTITUTE(SUBSTITUTE(LOWER(TRIM(N4&amp;""))," ",""),"/",""),"-",""),".",""),"?",""),"_","")&lt;&gt;"tbd",SUBSTITUTE(SUBSTITUTE(SUBSTITUTE(SUBSTITUTE(SUBSTITUTE(SUBSTITUTE(LOWER(TRIM(N4&amp;""))," ",""),"/",""),"-",""),".",""),"?",""),"_","")&lt;&gt;"todo",SUBSTITUTE(SUBSTITUTE(SUBSTITUTE(SUBSTITUTE(SUBSTITUTE(SUBSTITUTE(LOWER(TRIM(N4&amp;""))," ",""),"/",""),"-",""),".",""),"?",""),"_","")&lt;&gt;"placeholder",SUBSTITUTE(SUBSTITUTE(SUBSTITUTE(SUBSTITUTE(SUBSTITUTE(SUBSTITUTE(LOWER(TRIM(N4&amp;""))," ",""),"/",""),"-",""),".",""),"?",""),"_","")&lt;&gt;"test",SUBSTITUTE(SUBSTITUTE(SUBSTITUTE(SUBSTITUTE(SUBSTITUTE(SUBSTITUTE(LOWER(TRIM(N4&amp;""))," ",""),"/",""),"-",""),".",""),"?",""),"_","")&lt;&gt;"xxx",SUBSTITUTE(SUBSTITUTE(SUBSTITUTE(SUBSTITUTE(SUBSTITUTE(SUBSTITUTE(LOWER(TRIM(N4&amp;""))," ",""),"/",""),"-",""),".",""),"?",""),"_","")&lt;&gt;"xx",SUBSTITUTE(SUBSTITUTE(SUBSTITUTE(SUBSTITUTE(SUBSTITUTE(SUBSTITUTE(LOWER(TRIM(N4&amp;""))," ",""),"/",""),"-",""),".",""),"?",""),"_","")&lt;&gt;"x",SUBSTITUTE(SUBSTITUTE(SUBSTITUTE(SUBSTITUTE(SUBSTITUTE(SUBSTITUTE(LOWER(TRIM(N4&amp;""))," ",""),"/",""),"-",""),".",""),"?",""),"_","")&lt;&gt;"abc"),AND(SUBSTITUTE(SUBSTITUTE(SUBSTITUTE(SUBSTITUTE(SUBSTITUTE(SUBSTITUTE(LOWER(TRIM(N4&amp;""))," ",""),"/",""),"-",""),".",""),"?",""),"_","")&lt;&gt;"nana",SUBSTITUTE(SUBSTITUTE(SUBSTITUTE(SUBSTITUTE(SUBSTITUTE(SUBSTITUTE(LOWER(TRIM(N4&amp;""))," ",""),"/",""),"-",""),".",""),"?",""),"_","")&lt;&gt;"nanana",SUBSTITUTE(SUBSTITUTE(SUBSTITUTE(SUBSTITUTE(SUBSTITUTE(SUBSTITUTE(LOWER(TRIM(N4&amp;""))," ",""),"/",""),"-",""),".",""),"?",""),"_","")&lt;&gt;"nonenone",SUBSTITUTE(SUBSTITUTE(SUBSTITUTE(SUBSTITUTE(SUBSTITUTE(SUBSTITUTE(LOWER(TRIM(N4&amp;""))," ",""),"/",""),"-",""),".",""),"?",""),"_","")&lt;&gt;"nonenonenone",SUBSTITUTE(SUBSTITUTE(SUBSTITUTE(SUBSTITUTE(SUBSTITUTE(SUBSTITUTE(LOWER(TRIM(N4&amp;""))," ",""),"/",""),"-",""),".",""),"?",""),"_","")&lt;&gt;"unknownunknown",SUBSTITUTE(SUBSTITUTE(SUBSTITUTE(SUBSTITUTE(SUBSTITUTE(SUBSTITUTE(LOWER(TRIM(N4&amp;""))," ",""),"/",""),"-",""),".",""),"?",""),"_","")&lt;&gt;"unknownunknownunknown",SUBSTITUTE(SUBSTITUTE(SUBSTITUTE(SUBSTITUTE(SUBSTITUTE(SUBSTITUTE(LOWER(TRIM(N4&amp;""))," ",""),"/",""),"-",""),".",""),"?",""),"_","")&lt;&gt;"tbdtbd",SUBSTITUTE(SUBSTITUTE(SUBSTITUTE(SUBSTITUTE(SUBSTITUTE(SUBSTITUTE(LOWER(TRIM(N4&amp;""))," ",""),"/",""),"-",""),".",""),"?",""),"_","")&lt;&gt;"tbdtbdtbd",SUBSTITUTE(SUBSTITUTE(SUBSTITUTE(SUBSTITUTE(SUBSTITUTE(SUBSTITUTE(LOWER(TRIM(N4&amp;""))," ",""),"/",""),"-",""),".",""),"?",""),"_","")&lt;&gt;"todotodo",SUBSTITUTE(SUBSTITUTE(SUBSTITUTE(SUBSTITUTE(SUBSTITUTE(SUBSTITUTE(LOWER(TRIM(N4&amp;""))," ",""),"/",""),"-",""),".",""),"?",""),"_","")&lt;&gt;"todotodotodo",SUBSTITUTE(SUBSTITUTE(SUBSTITUTE(SUBSTITUTE(SUBSTITUTE(SUBSTITUTE(LOWER(TRIM(N4&amp;""))," ",""),"/",""),"-",""),".",""),"?",""),"_","")&lt;&gt;"placeholderplaceholder",SUBSTITUTE(SUBSTITUTE(SUBSTITUTE(SUBSTITUTE(SUBSTITUTE(SUBSTITUTE(LOWER(TRIM(N4&amp;""))," ",""),"/",""),"-",""),".",""),"?",""),"_","")&lt;&gt;"placeholderplaceholderplaceholder",SUBSTITUTE(SUBSTITUTE(SUBSTITUTE(SUBSTITUTE(SUBSTITUTE(SUBSTITUTE(LOWER(TRIM(N4&amp;""))," ",""),"/",""),"-",""),".",""),"?",""),"_","")&lt;&gt;"testtest",SUBSTITUTE(SUBSTITUTE(SUBSTITUTE(SUBSTITUTE(SUBSTITUTE(SUBSTITUTE(LOWER(TRIM(N4&amp;""))," ",""),"/",""),"-",""),".",""),"?",""),"_","")&lt;&gt;"testtesttest",SUBSTITUTE(SUBSTITUTE(SUBSTITUTE(SUBSTITUTE(SUBSTITUTE(SUBSTITUTE(LOWER(TRIM(N4&amp;""))," ",""),"/",""),"-",""),".",""),"?",""),"_","")&lt;&gt;"abcabc",SUBSTITUTE(SUBSTITUTE(SUBSTITUTE(SUBSTITUTE(SUBSTITUTE(SUBSTITUTE(LOWER(TRIM(N4&amp;""))," ",""),"/",""),"-",""),".",""),"?",""),"_","")&lt;&gt;"abcabcabc"),AND(LEN(SUBSTITUTE(SUBSTITUTE(SUBSTITUTE(SUBSTITUTE(SUBSTITUTE(SUBSTITUTE(LOWER(TRIM(N4&amp;""))," ",""),"/",""),"-",""),".",""),"?",""),"_",""))&gt;0,NOT(AND(EXACT(UPPER(LOWER(TRIM(N4&amp;""))),LOWER(LOWER(TRIM(N4&amp;"")))),NOT(OR(IFERROR(FIND("0",LOWER(TRIM(N4&amp;""))),0)&gt;0,IFERROR(FIND("1",LOWER(TRIM(N4&amp;""))),0)&gt;0,IFERROR(FIND("2",LOWER(TRIM(N4&amp;""))),0)&gt;0,IFERROR(FIND("3",LOWER(TRIM(N4&amp;""))),0)&gt;0,IFERROR(FIND("4",LOWER(TRIM(N4&amp;""))),0)&gt;0,IFERROR(FIND("5",LOWER(TRIM(N4&amp;""))),0)&gt;0,IFERROR(FIND("6",LOWER(TRIM(N4&amp;""))),0)&gt;0,IFERROR(FIND("7",LOWER(TRIM(N4&amp;""))),0)&gt;0,IFERROR(FIND("8",LOWER(TRIM(N4&amp;""))),0)&gt;0,IFERROR(FIND("9",LOWER(TRIM(N4&amp;""))),0)&gt;0))))),NOT(AND(LEN(SUBSTITUTE(SUBSTITUTE(SUBSTITUTE(SUBSTITUTE(SUBSTITUTE(SUBSTITUTE(LOWER(TRIM(N4&amp;""))," ",""),"/",""),"-",""),".",""),"?",""),"_",""))&gt;=2,SUBSTITUTE(SUBSTITUTE(SUBSTITUTE(SUBSTITUTE(SUBSTITUTE(SUBSTITUTE(SUBSTITUTE(LOWER(TRIM(N4&amp;""))," ",""),"/",""),"-",""),".",""),"?",""),"_",""),LEFT(SUBSTITUTE(SUBSTITUTE(SUBSTITUTE(SUBSTITUTE(SUBSTITUTE(SUBSTITUTE(LOWER(TRIM(N4&amp;""))," ",""),"/",""),"-",""),".",""),"?",""),"_",""),1),"")=""))),"Yes","No"))</f>
        <v>Yes</v>
      </c>
      <c r="BN4" s="3" t="str">
        <f t="shared" ref="BN4:BN35" si="16">IF(AND(A4="",B4=""),"",IF(AND(AND(LEN(LOWER(TRIM(O4&amp;"")))&gt;0,AND(LOWER(TRIM(O4&amp;""))&lt;&gt;"n/a",LOWER(TRIM(O4&amp;""))&lt;&gt;"na",LOWER(TRIM(O4&amp;""))&lt;&gt;"none",LOWER(TRIM(O4&amp;""))&lt;&gt;"unknown",LOWER(TRIM(O4&amp;""))&lt;&gt;"tbd",LOWER(TRIM(O4&amp;""))&lt;&gt;"todo",LOWER(TRIM(O4&amp;""))&lt;&gt;"placeholder",LOWER(TRIM(O4&amp;""))&lt;&gt;"test",LOWER(TRIM(O4&amp;""))&lt;&gt;"xxx",LOWER(TRIM(O4&amp;""))&lt;&gt;"xx",LOWER(TRIM(O4&amp;""))&lt;&gt;"x",LOWER(TRIM(O4&amp;""))&lt;&gt;"abc",LOWER(TRIM(O4&amp;""))&lt;&gt;"-",LOWER(TRIM(O4&amp;""))&lt;&gt;"--",LOWER(TRIM(O4&amp;""))&lt;&gt;"---",LOWER(TRIM(O4&amp;""))&lt;&gt;".",LOWER(TRIM(O4&amp;""))&lt;&gt;"..",LOWER(TRIM(O4&amp;""))&lt;&gt;"...",LOWER(TRIM(O4&amp;""))&lt;&gt;"?"),AND(SUBSTITUTE(SUBSTITUTE(SUBSTITUTE(SUBSTITUTE(SUBSTITUTE(SUBSTITUTE(LOWER(TRIM(O4&amp;""))," ",""),"/",""),"-",""),".",""),"?",""),"_","")&lt;&gt;"na",SUBSTITUTE(SUBSTITUTE(SUBSTITUTE(SUBSTITUTE(SUBSTITUTE(SUBSTITUTE(LOWER(TRIM(O4&amp;""))," ",""),"/",""),"-",""),".",""),"?",""),"_","")&lt;&gt;"none",SUBSTITUTE(SUBSTITUTE(SUBSTITUTE(SUBSTITUTE(SUBSTITUTE(SUBSTITUTE(LOWER(TRIM(O4&amp;""))," ",""),"/",""),"-",""),".",""),"?",""),"_","")&lt;&gt;"unknown",SUBSTITUTE(SUBSTITUTE(SUBSTITUTE(SUBSTITUTE(SUBSTITUTE(SUBSTITUTE(LOWER(TRIM(O4&amp;""))," ",""),"/",""),"-",""),".",""),"?",""),"_","")&lt;&gt;"tbd",SUBSTITUTE(SUBSTITUTE(SUBSTITUTE(SUBSTITUTE(SUBSTITUTE(SUBSTITUTE(LOWER(TRIM(O4&amp;""))," ",""),"/",""),"-",""),".",""),"?",""),"_","")&lt;&gt;"todo",SUBSTITUTE(SUBSTITUTE(SUBSTITUTE(SUBSTITUTE(SUBSTITUTE(SUBSTITUTE(LOWER(TRIM(O4&amp;""))," ",""),"/",""),"-",""),".",""),"?",""),"_","")&lt;&gt;"placeholder",SUBSTITUTE(SUBSTITUTE(SUBSTITUTE(SUBSTITUTE(SUBSTITUTE(SUBSTITUTE(LOWER(TRIM(O4&amp;""))," ",""),"/",""),"-",""),".",""),"?",""),"_","")&lt;&gt;"test",SUBSTITUTE(SUBSTITUTE(SUBSTITUTE(SUBSTITUTE(SUBSTITUTE(SUBSTITUTE(LOWER(TRIM(O4&amp;""))," ",""),"/",""),"-",""),".",""),"?",""),"_","")&lt;&gt;"xxx",SUBSTITUTE(SUBSTITUTE(SUBSTITUTE(SUBSTITUTE(SUBSTITUTE(SUBSTITUTE(LOWER(TRIM(O4&amp;""))," ",""),"/",""),"-",""),".",""),"?",""),"_","")&lt;&gt;"xx",SUBSTITUTE(SUBSTITUTE(SUBSTITUTE(SUBSTITUTE(SUBSTITUTE(SUBSTITUTE(LOWER(TRIM(O4&amp;""))," ",""),"/",""),"-",""),".",""),"?",""),"_","")&lt;&gt;"x",SUBSTITUTE(SUBSTITUTE(SUBSTITUTE(SUBSTITUTE(SUBSTITUTE(SUBSTITUTE(LOWER(TRIM(O4&amp;""))," ",""),"/",""),"-",""),".",""),"?",""),"_","")&lt;&gt;"abc"),AND(SUBSTITUTE(SUBSTITUTE(SUBSTITUTE(SUBSTITUTE(SUBSTITUTE(SUBSTITUTE(LOWER(TRIM(O4&amp;""))," ",""),"/",""),"-",""),".",""),"?",""),"_","")&lt;&gt;"nana",SUBSTITUTE(SUBSTITUTE(SUBSTITUTE(SUBSTITUTE(SUBSTITUTE(SUBSTITUTE(LOWER(TRIM(O4&amp;""))," ",""),"/",""),"-",""),".",""),"?",""),"_","")&lt;&gt;"nanana",SUBSTITUTE(SUBSTITUTE(SUBSTITUTE(SUBSTITUTE(SUBSTITUTE(SUBSTITUTE(LOWER(TRIM(O4&amp;""))," ",""),"/",""),"-",""),".",""),"?",""),"_","")&lt;&gt;"nonenone",SUBSTITUTE(SUBSTITUTE(SUBSTITUTE(SUBSTITUTE(SUBSTITUTE(SUBSTITUTE(LOWER(TRIM(O4&amp;""))," ",""),"/",""),"-",""),".",""),"?",""),"_","")&lt;&gt;"nonenonenone",SUBSTITUTE(SUBSTITUTE(SUBSTITUTE(SUBSTITUTE(SUBSTITUTE(SUBSTITUTE(LOWER(TRIM(O4&amp;""))," ",""),"/",""),"-",""),".",""),"?",""),"_","")&lt;&gt;"unknownunknown",SUBSTITUTE(SUBSTITUTE(SUBSTITUTE(SUBSTITUTE(SUBSTITUTE(SUBSTITUTE(LOWER(TRIM(O4&amp;""))," ",""),"/",""),"-",""),".",""),"?",""),"_","")&lt;&gt;"unknownunknownunknown",SUBSTITUTE(SUBSTITUTE(SUBSTITUTE(SUBSTITUTE(SUBSTITUTE(SUBSTITUTE(LOWER(TRIM(O4&amp;""))," ",""),"/",""),"-",""),".",""),"?",""),"_","")&lt;&gt;"tbdtbd",SUBSTITUTE(SUBSTITUTE(SUBSTITUTE(SUBSTITUTE(SUBSTITUTE(SUBSTITUTE(LOWER(TRIM(O4&amp;""))," ",""),"/",""),"-",""),".",""),"?",""),"_","")&lt;&gt;"tbdtbdtbd",SUBSTITUTE(SUBSTITUTE(SUBSTITUTE(SUBSTITUTE(SUBSTITUTE(SUBSTITUTE(LOWER(TRIM(O4&amp;""))," ",""),"/",""),"-",""),".",""),"?",""),"_","")&lt;&gt;"todotodo",SUBSTITUTE(SUBSTITUTE(SUBSTITUTE(SUBSTITUTE(SUBSTITUTE(SUBSTITUTE(LOWER(TRIM(O4&amp;""))," ",""),"/",""),"-",""),".",""),"?",""),"_","")&lt;&gt;"todotodotodo",SUBSTITUTE(SUBSTITUTE(SUBSTITUTE(SUBSTITUTE(SUBSTITUTE(SUBSTITUTE(LOWER(TRIM(O4&amp;""))," ",""),"/",""),"-",""),".",""),"?",""),"_","")&lt;&gt;"placeholderplaceholder",SUBSTITUTE(SUBSTITUTE(SUBSTITUTE(SUBSTITUTE(SUBSTITUTE(SUBSTITUTE(LOWER(TRIM(O4&amp;""))," ",""),"/",""),"-",""),".",""),"?",""),"_","")&lt;&gt;"placeholderplaceholderplaceholder",SUBSTITUTE(SUBSTITUTE(SUBSTITUTE(SUBSTITUTE(SUBSTITUTE(SUBSTITUTE(LOWER(TRIM(O4&amp;""))," ",""),"/",""),"-",""),".",""),"?",""),"_","")&lt;&gt;"testtest",SUBSTITUTE(SUBSTITUTE(SUBSTITUTE(SUBSTITUTE(SUBSTITUTE(SUBSTITUTE(LOWER(TRIM(O4&amp;""))," ",""),"/",""),"-",""),".",""),"?",""),"_","")&lt;&gt;"testtesttest",SUBSTITUTE(SUBSTITUTE(SUBSTITUTE(SUBSTITUTE(SUBSTITUTE(SUBSTITUTE(LOWER(TRIM(O4&amp;""))," ",""),"/",""),"-",""),".",""),"?",""),"_","")&lt;&gt;"abcabc",SUBSTITUTE(SUBSTITUTE(SUBSTITUTE(SUBSTITUTE(SUBSTITUTE(SUBSTITUTE(LOWER(TRIM(O4&amp;""))," ",""),"/",""),"-",""),".",""),"?",""),"_","")&lt;&gt;"abcabcabc"),AND(LEN(SUBSTITUTE(SUBSTITUTE(SUBSTITUTE(SUBSTITUTE(SUBSTITUTE(SUBSTITUTE(LOWER(TRIM(O4&amp;""))," ",""),"/",""),"-",""),".",""),"?",""),"_",""))&gt;0,NOT(AND(EXACT(UPPER(LOWER(TRIM(O4&amp;""))),LOWER(LOWER(TRIM(O4&amp;"")))),NOT(OR(IFERROR(FIND("0",LOWER(TRIM(O4&amp;""))),0)&gt;0,IFERROR(FIND("1",LOWER(TRIM(O4&amp;""))),0)&gt;0,IFERROR(FIND("2",LOWER(TRIM(O4&amp;""))),0)&gt;0,IFERROR(FIND("3",LOWER(TRIM(O4&amp;""))),0)&gt;0,IFERROR(FIND("4",LOWER(TRIM(O4&amp;""))),0)&gt;0,IFERROR(FIND("5",LOWER(TRIM(O4&amp;""))),0)&gt;0,IFERROR(FIND("6",LOWER(TRIM(O4&amp;""))),0)&gt;0,IFERROR(FIND("7",LOWER(TRIM(O4&amp;""))),0)&gt;0,IFERROR(FIND("8",LOWER(TRIM(O4&amp;""))),0)&gt;0,IFERROR(FIND("9",LOWER(TRIM(O4&amp;""))),0)&gt;0))))),NOT(AND(LEN(SUBSTITUTE(SUBSTITUTE(SUBSTITUTE(SUBSTITUTE(SUBSTITUTE(SUBSTITUTE(LOWER(TRIM(O4&amp;""))," ",""),"/",""),"-",""),".",""),"?",""),"_",""))&gt;=2,SUBSTITUTE(SUBSTITUTE(SUBSTITUTE(SUBSTITUTE(SUBSTITUTE(SUBSTITUTE(SUBSTITUTE(LOWER(TRIM(O4&amp;""))," ",""),"/",""),"-",""),".",""),"?",""),"_",""),LEFT(SUBSTITUTE(SUBSTITUTE(SUBSTITUTE(SUBSTITUTE(SUBSTITUTE(SUBSTITUTE(LOWER(TRIM(O4&amp;""))," ",""),"/",""),"-",""),".",""),"?",""),"_",""),1),"")=""))),LEN(TRIM(O4))&gt;=6,OR(LEN(TRIM(O4))-LEN(SUBSTITUTE(TRIM(O4)," ",""))&gt;=1,IFERROR(FIND("0",O4),0)&gt;0,IFERROR(FIND("1",O4),0)&gt;0,IFERROR(FIND("2",O4),0)&gt;0,IFERROR(FIND("3",O4),0)&gt;0,IFERROR(FIND("4",O4),0)&gt;0,IFERROR(FIND("5",O4),0)&gt;0,IFERROR(FIND("6",O4),0)&gt;0,IFERROR(FIND("7",O4),0)&gt;0,IFERROR(FIND("8",O4),0)&gt;0,IFERROR(FIND("9",O4),0)&gt;0)),"Yes","No"))</f>
        <v>No</v>
      </c>
      <c r="BO4" s="3" t="str">
        <f t="shared" ref="BO4:BO35" si="17">IF(AND(A4="",B4=""),"",IF(AND(AND(LEN(LOWER(TRIM(P4&amp;"")))&gt;0,AND(LOWER(TRIM(P4&amp;""))&lt;&gt;"n/a",LOWER(TRIM(P4&amp;""))&lt;&gt;"na",LOWER(TRIM(P4&amp;""))&lt;&gt;"none",LOWER(TRIM(P4&amp;""))&lt;&gt;"unknown",LOWER(TRIM(P4&amp;""))&lt;&gt;"tbd",LOWER(TRIM(P4&amp;""))&lt;&gt;"todo",LOWER(TRIM(P4&amp;""))&lt;&gt;"placeholder",LOWER(TRIM(P4&amp;""))&lt;&gt;"test",LOWER(TRIM(P4&amp;""))&lt;&gt;"xxx",LOWER(TRIM(P4&amp;""))&lt;&gt;"xx",LOWER(TRIM(P4&amp;""))&lt;&gt;"x",LOWER(TRIM(P4&amp;""))&lt;&gt;"abc",LOWER(TRIM(P4&amp;""))&lt;&gt;"-",LOWER(TRIM(P4&amp;""))&lt;&gt;"--",LOWER(TRIM(P4&amp;""))&lt;&gt;"---",LOWER(TRIM(P4&amp;""))&lt;&gt;".",LOWER(TRIM(P4&amp;""))&lt;&gt;"..",LOWER(TRIM(P4&amp;""))&lt;&gt;"...",LOWER(TRIM(P4&amp;""))&lt;&gt;"?"),AND(SUBSTITUTE(SUBSTITUTE(SUBSTITUTE(SUBSTITUTE(SUBSTITUTE(SUBSTITUTE(LOWER(TRIM(P4&amp;""))," ",""),"/",""),"-",""),".",""),"?",""),"_","")&lt;&gt;"na",SUBSTITUTE(SUBSTITUTE(SUBSTITUTE(SUBSTITUTE(SUBSTITUTE(SUBSTITUTE(LOWER(TRIM(P4&amp;""))," ",""),"/",""),"-",""),".",""),"?",""),"_","")&lt;&gt;"none",SUBSTITUTE(SUBSTITUTE(SUBSTITUTE(SUBSTITUTE(SUBSTITUTE(SUBSTITUTE(LOWER(TRIM(P4&amp;""))," ",""),"/",""),"-",""),".",""),"?",""),"_","")&lt;&gt;"unknown",SUBSTITUTE(SUBSTITUTE(SUBSTITUTE(SUBSTITUTE(SUBSTITUTE(SUBSTITUTE(LOWER(TRIM(P4&amp;""))," ",""),"/",""),"-",""),".",""),"?",""),"_","")&lt;&gt;"tbd",SUBSTITUTE(SUBSTITUTE(SUBSTITUTE(SUBSTITUTE(SUBSTITUTE(SUBSTITUTE(LOWER(TRIM(P4&amp;""))," ",""),"/",""),"-",""),".",""),"?",""),"_","")&lt;&gt;"todo",SUBSTITUTE(SUBSTITUTE(SUBSTITUTE(SUBSTITUTE(SUBSTITUTE(SUBSTITUTE(LOWER(TRIM(P4&amp;""))," ",""),"/",""),"-",""),".",""),"?",""),"_","")&lt;&gt;"placeholder",SUBSTITUTE(SUBSTITUTE(SUBSTITUTE(SUBSTITUTE(SUBSTITUTE(SUBSTITUTE(LOWER(TRIM(P4&amp;""))," ",""),"/",""),"-",""),".",""),"?",""),"_","")&lt;&gt;"test",SUBSTITUTE(SUBSTITUTE(SUBSTITUTE(SUBSTITUTE(SUBSTITUTE(SUBSTITUTE(LOWER(TRIM(P4&amp;""))," ",""),"/",""),"-",""),".",""),"?",""),"_","")&lt;&gt;"xxx",SUBSTITUTE(SUBSTITUTE(SUBSTITUTE(SUBSTITUTE(SUBSTITUTE(SUBSTITUTE(LOWER(TRIM(P4&amp;""))," ",""),"/",""),"-",""),".",""),"?",""),"_","")&lt;&gt;"xx",SUBSTITUTE(SUBSTITUTE(SUBSTITUTE(SUBSTITUTE(SUBSTITUTE(SUBSTITUTE(LOWER(TRIM(P4&amp;""))," ",""),"/",""),"-",""),".",""),"?",""),"_","")&lt;&gt;"x",SUBSTITUTE(SUBSTITUTE(SUBSTITUTE(SUBSTITUTE(SUBSTITUTE(SUBSTITUTE(LOWER(TRIM(P4&amp;""))," ",""),"/",""),"-",""),".",""),"?",""),"_","")&lt;&gt;"abc"),AND(SUBSTITUTE(SUBSTITUTE(SUBSTITUTE(SUBSTITUTE(SUBSTITUTE(SUBSTITUTE(LOWER(TRIM(P4&amp;""))," ",""),"/",""),"-",""),".",""),"?",""),"_","")&lt;&gt;"nana",SUBSTITUTE(SUBSTITUTE(SUBSTITUTE(SUBSTITUTE(SUBSTITUTE(SUBSTITUTE(LOWER(TRIM(P4&amp;""))," ",""),"/",""),"-",""),".",""),"?",""),"_","")&lt;&gt;"nanana",SUBSTITUTE(SUBSTITUTE(SUBSTITUTE(SUBSTITUTE(SUBSTITUTE(SUBSTITUTE(LOWER(TRIM(P4&amp;""))," ",""),"/",""),"-",""),".",""),"?",""),"_","")&lt;&gt;"nonenone",SUBSTITUTE(SUBSTITUTE(SUBSTITUTE(SUBSTITUTE(SUBSTITUTE(SUBSTITUTE(LOWER(TRIM(P4&amp;""))," ",""),"/",""),"-",""),".",""),"?",""),"_","")&lt;&gt;"nonenonenone",SUBSTITUTE(SUBSTITUTE(SUBSTITUTE(SUBSTITUTE(SUBSTITUTE(SUBSTITUTE(LOWER(TRIM(P4&amp;""))," ",""),"/",""),"-",""),".",""),"?",""),"_","")&lt;&gt;"unknownunknown",SUBSTITUTE(SUBSTITUTE(SUBSTITUTE(SUBSTITUTE(SUBSTITUTE(SUBSTITUTE(LOWER(TRIM(P4&amp;""))," ",""),"/",""),"-",""),".",""),"?",""),"_","")&lt;&gt;"unknownunknownunknown",SUBSTITUTE(SUBSTITUTE(SUBSTITUTE(SUBSTITUTE(SUBSTITUTE(SUBSTITUTE(LOWER(TRIM(P4&amp;""))," ",""),"/",""),"-",""),".",""),"?",""),"_","")&lt;&gt;"tbdtbd",SUBSTITUTE(SUBSTITUTE(SUBSTITUTE(SUBSTITUTE(SUBSTITUTE(SUBSTITUTE(LOWER(TRIM(P4&amp;""))," ",""),"/",""),"-",""),".",""),"?",""),"_","")&lt;&gt;"tbdtbdtbd",SUBSTITUTE(SUBSTITUTE(SUBSTITUTE(SUBSTITUTE(SUBSTITUTE(SUBSTITUTE(LOWER(TRIM(P4&amp;""))," ",""),"/",""),"-",""),".",""),"?",""),"_","")&lt;&gt;"todotodo",SUBSTITUTE(SUBSTITUTE(SUBSTITUTE(SUBSTITUTE(SUBSTITUTE(SUBSTITUTE(LOWER(TRIM(P4&amp;""))," ",""),"/",""),"-",""),".",""),"?",""),"_","")&lt;&gt;"todotodotodo",SUBSTITUTE(SUBSTITUTE(SUBSTITUTE(SUBSTITUTE(SUBSTITUTE(SUBSTITUTE(LOWER(TRIM(P4&amp;""))," ",""),"/",""),"-",""),".",""),"?",""),"_","")&lt;&gt;"placeholderplaceholder",SUBSTITUTE(SUBSTITUTE(SUBSTITUTE(SUBSTITUTE(SUBSTITUTE(SUBSTITUTE(LOWER(TRIM(P4&amp;""))," ",""),"/",""),"-",""),".",""),"?",""),"_","")&lt;&gt;"placeholderplaceholderplaceholder",SUBSTITUTE(SUBSTITUTE(SUBSTITUTE(SUBSTITUTE(SUBSTITUTE(SUBSTITUTE(LOWER(TRIM(P4&amp;""))," ",""),"/",""),"-",""),".",""),"?",""),"_","")&lt;&gt;"testtest",SUBSTITUTE(SUBSTITUTE(SUBSTITUTE(SUBSTITUTE(SUBSTITUTE(SUBSTITUTE(LOWER(TRIM(P4&amp;""))," ",""),"/",""),"-",""),".",""),"?",""),"_","")&lt;&gt;"testtesttest",SUBSTITUTE(SUBSTITUTE(SUBSTITUTE(SUBSTITUTE(SUBSTITUTE(SUBSTITUTE(LOWER(TRIM(P4&amp;""))," ",""),"/",""),"-",""),".",""),"?",""),"_","")&lt;&gt;"abcabc",SUBSTITUTE(SUBSTITUTE(SUBSTITUTE(SUBSTITUTE(SUBSTITUTE(SUBSTITUTE(LOWER(TRIM(P4&amp;""))," ",""),"/",""),"-",""),".",""),"?",""),"_","")&lt;&gt;"abcabcabc"),AND(LEN(SUBSTITUTE(SUBSTITUTE(SUBSTITUTE(SUBSTITUTE(SUBSTITUTE(SUBSTITUTE(LOWER(TRIM(P4&amp;""))," ",""),"/",""),"-",""),".",""),"?",""),"_",""))&gt;0,NOT(AND(EXACT(UPPER(LOWER(TRIM(P4&amp;""))),LOWER(LOWER(TRIM(P4&amp;"")))),NOT(OR(IFERROR(FIND("0",LOWER(TRIM(P4&amp;""))),0)&gt;0,IFERROR(FIND("1",LOWER(TRIM(P4&amp;""))),0)&gt;0,IFERROR(FIND("2",LOWER(TRIM(P4&amp;""))),0)&gt;0,IFERROR(FIND("3",LOWER(TRIM(P4&amp;""))),0)&gt;0,IFERROR(FIND("4",LOWER(TRIM(P4&amp;""))),0)&gt;0,IFERROR(FIND("5",LOWER(TRIM(P4&amp;""))),0)&gt;0,IFERROR(FIND("6",LOWER(TRIM(P4&amp;""))),0)&gt;0,IFERROR(FIND("7",LOWER(TRIM(P4&amp;""))),0)&gt;0,IFERROR(FIND("8",LOWER(TRIM(P4&amp;""))),0)&gt;0,IFERROR(FIND("9",LOWER(TRIM(P4&amp;""))),0)&gt;0))))),NOT(AND(LEN(SUBSTITUTE(SUBSTITUTE(SUBSTITUTE(SUBSTITUTE(SUBSTITUTE(SUBSTITUTE(LOWER(TRIM(P4&amp;""))," ",""),"/",""),"-",""),".",""),"?",""),"_",""))&gt;=2,SUBSTITUTE(SUBSTITUTE(SUBSTITUTE(SUBSTITUTE(SUBSTITUTE(SUBSTITUTE(SUBSTITUTE(LOWER(TRIM(P4&amp;""))," ",""),"/",""),"-",""),".",""),"?",""),"_",""),LEFT(SUBSTITUTE(SUBSTITUTE(SUBSTITUTE(SUBSTITUTE(SUBSTITUTE(SUBSTITUTE(LOWER(TRIM(P4&amp;""))," ",""),"/",""),"-",""),".",""),"?",""),"_",""),1),"")=""))),SUBSTITUTE(SUBSTITUTE(SUBSTITUTE(SUBSTITUTE(SUBSTITUTE(SUBSTITUTE(LOWER(TRIM(P4&amp;""))," ",""),"/",""),"-",""),".",""),"?",""),"_","")&lt;&gt;SUBSTITUTE(SUBSTITUTE(SUBSTITUTE(SUBSTITUTE(SUBSTITUTE(SUBSTITUTE(LOWER(TRIM(B4&amp;""))," ",""),"/",""),"-",""),".",""),"?",""),"_",""),LEN(TRIM(P4))-LEN(SUBSTITUTE(TRIM(P4)," ",""))&gt;=3,OR(IFERROR(FIND("because",LOWER(TRIM(P4))),0)&gt;0,IFERROR(FIND("indicate",LOWER(TRIM(P4))),0)&gt;0,IFERROR(FIND("suggest",LOWER(TRIM(P4))),0)&gt;0,IFERROR(FIND("therefore",LOWER(TRIM(P4))),0)&gt;0,IFERROR(FIND("support",LOWER(TRIM(P4))),0)&gt;0,IFERROR(FIND("imply",LOWER(TRIM(P4))),0)&gt;0,IFERROR(FIND("given",LOWER(TRIM(P4))),0)&gt;0,IFERROR(FIND("based",LOWER(TRIM(P4))),0)&gt;0,IFERROR(FIND("consistent",LOWER(TRIM(P4))),0)&gt;0,IFERROR(FIND("combined",LOWER(TRIM(P4))),0)&gt;0,IFERROR(FIND("pattern",LOWER(TRIM(P4))),0)&gt;0,IFERROR(FIND("relationship",LOWER(TRIM(P4))),0)&gt;0,IFERROR(FIND("so that",LOWER(TRIM(P4))),0)&gt;0,IFERROR(FIND("which means",LOWER(TRIM(P4))),0)&gt;0,IFERROR(FIND("as a result",LOWER(TRIM(P4))),0)&gt;0)),"Yes","No"))</f>
        <v>No</v>
      </c>
      <c r="BP4" s="3" t="str">
        <f t="shared" ref="BP4:BP35" si="18">IF(AND(A4="",B4=""),"",IF(AND(AND(LEN(LOWER(TRIM(Q4&amp;"")))&gt;0,AND(LOWER(TRIM(Q4&amp;""))&lt;&gt;"n/a",LOWER(TRIM(Q4&amp;""))&lt;&gt;"na",LOWER(TRIM(Q4&amp;""))&lt;&gt;"none",LOWER(TRIM(Q4&amp;""))&lt;&gt;"unknown",LOWER(TRIM(Q4&amp;""))&lt;&gt;"tbd",LOWER(TRIM(Q4&amp;""))&lt;&gt;"todo",LOWER(TRIM(Q4&amp;""))&lt;&gt;"placeholder",LOWER(TRIM(Q4&amp;""))&lt;&gt;"test",LOWER(TRIM(Q4&amp;""))&lt;&gt;"xxx",LOWER(TRIM(Q4&amp;""))&lt;&gt;"xx",LOWER(TRIM(Q4&amp;""))&lt;&gt;"x",LOWER(TRIM(Q4&amp;""))&lt;&gt;"abc",LOWER(TRIM(Q4&amp;""))&lt;&gt;"-",LOWER(TRIM(Q4&amp;""))&lt;&gt;"--",LOWER(TRIM(Q4&amp;""))&lt;&gt;"---",LOWER(TRIM(Q4&amp;""))&lt;&gt;".",LOWER(TRIM(Q4&amp;""))&lt;&gt;"..",LOWER(TRIM(Q4&amp;""))&lt;&gt;"...",LOWER(TRIM(Q4&amp;""))&lt;&gt;"?"),AND(SUBSTITUTE(SUBSTITUTE(SUBSTITUTE(SUBSTITUTE(SUBSTITUTE(SUBSTITUTE(LOWER(TRIM(Q4&amp;""))," ",""),"/",""),"-",""),".",""),"?",""),"_","")&lt;&gt;"na",SUBSTITUTE(SUBSTITUTE(SUBSTITUTE(SUBSTITUTE(SUBSTITUTE(SUBSTITUTE(LOWER(TRIM(Q4&amp;""))," ",""),"/",""),"-",""),".",""),"?",""),"_","")&lt;&gt;"none",SUBSTITUTE(SUBSTITUTE(SUBSTITUTE(SUBSTITUTE(SUBSTITUTE(SUBSTITUTE(LOWER(TRIM(Q4&amp;""))," ",""),"/",""),"-",""),".",""),"?",""),"_","")&lt;&gt;"unknown",SUBSTITUTE(SUBSTITUTE(SUBSTITUTE(SUBSTITUTE(SUBSTITUTE(SUBSTITUTE(LOWER(TRIM(Q4&amp;""))," ",""),"/",""),"-",""),".",""),"?",""),"_","")&lt;&gt;"tbd",SUBSTITUTE(SUBSTITUTE(SUBSTITUTE(SUBSTITUTE(SUBSTITUTE(SUBSTITUTE(LOWER(TRIM(Q4&amp;""))," ",""),"/",""),"-",""),".",""),"?",""),"_","")&lt;&gt;"todo",SUBSTITUTE(SUBSTITUTE(SUBSTITUTE(SUBSTITUTE(SUBSTITUTE(SUBSTITUTE(LOWER(TRIM(Q4&amp;""))," ",""),"/",""),"-",""),".",""),"?",""),"_","")&lt;&gt;"placeholder",SUBSTITUTE(SUBSTITUTE(SUBSTITUTE(SUBSTITUTE(SUBSTITUTE(SUBSTITUTE(LOWER(TRIM(Q4&amp;""))," ",""),"/",""),"-",""),".",""),"?",""),"_","")&lt;&gt;"test",SUBSTITUTE(SUBSTITUTE(SUBSTITUTE(SUBSTITUTE(SUBSTITUTE(SUBSTITUTE(LOWER(TRIM(Q4&amp;""))," ",""),"/",""),"-",""),".",""),"?",""),"_","")&lt;&gt;"xxx",SUBSTITUTE(SUBSTITUTE(SUBSTITUTE(SUBSTITUTE(SUBSTITUTE(SUBSTITUTE(LOWER(TRIM(Q4&amp;""))," ",""),"/",""),"-",""),".",""),"?",""),"_","")&lt;&gt;"xx",SUBSTITUTE(SUBSTITUTE(SUBSTITUTE(SUBSTITUTE(SUBSTITUTE(SUBSTITUTE(LOWER(TRIM(Q4&amp;""))," ",""),"/",""),"-",""),".",""),"?",""),"_","")&lt;&gt;"x",SUBSTITUTE(SUBSTITUTE(SUBSTITUTE(SUBSTITUTE(SUBSTITUTE(SUBSTITUTE(LOWER(TRIM(Q4&amp;""))," ",""),"/",""),"-",""),".",""),"?",""),"_","")&lt;&gt;"abc"),AND(SUBSTITUTE(SUBSTITUTE(SUBSTITUTE(SUBSTITUTE(SUBSTITUTE(SUBSTITUTE(LOWER(TRIM(Q4&amp;""))," ",""),"/",""),"-",""),".",""),"?",""),"_","")&lt;&gt;"nana",SUBSTITUTE(SUBSTITUTE(SUBSTITUTE(SUBSTITUTE(SUBSTITUTE(SUBSTITUTE(LOWER(TRIM(Q4&amp;""))," ",""),"/",""),"-",""),".",""),"?",""),"_","")&lt;&gt;"nanana",SUBSTITUTE(SUBSTITUTE(SUBSTITUTE(SUBSTITUTE(SUBSTITUTE(SUBSTITUTE(LOWER(TRIM(Q4&amp;""))," ",""),"/",""),"-",""),".",""),"?",""),"_","")&lt;&gt;"nonenone",SUBSTITUTE(SUBSTITUTE(SUBSTITUTE(SUBSTITUTE(SUBSTITUTE(SUBSTITUTE(LOWER(TRIM(Q4&amp;""))," ",""),"/",""),"-",""),".",""),"?",""),"_","")&lt;&gt;"nonenonenone",SUBSTITUTE(SUBSTITUTE(SUBSTITUTE(SUBSTITUTE(SUBSTITUTE(SUBSTITUTE(LOWER(TRIM(Q4&amp;""))," ",""),"/",""),"-",""),".",""),"?",""),"_","")&lt;&gt;"unknownunknown",SUBSTITUTE(SUBSTITUTE(SUBSTITUTE(SUBSTITUTE(SUBSTITUTE(SUBSTITUTE(LOWER(TRIM(Q4&amp;""))," ",""),"/",""),"-",""),".",""),"?",""),"_","")&lt;&gt;"unknownunknownunknown",SUBSTITUTE(SUBSTITUTE(SUBSTITUTE(SUBSTITUTE(SUBSTITUTE(SUBSTITUTE(LOWER(TRIM(Q4&amp;""))," ",""),"/",""),"-",""),".",""),"?",""),"_","")&lt;&gt;"tbdtbd",SUBSTITUTE(SUBSTITUTE(SUBSTITUTE(SUBSTITUTE(SUBSTITUTE(SUBSTITUTE(LOWER(TRIM(Q4&amp;""))," ",""),"/",""),"-",""),".",""),"?",""),"_","")&lt;&gt;"tbdtbdtbd",SUBSTITUTE(SUBSTITUTE(SUBSTITUTE(SUBSTITUTE(SUBSTITUTE(SUBSTITUTE(LOWER(TRIM(Q4&amp;""))," ",""),"/",""),"-",""),".",""),"?",""),"_","")&lt;&gt;"todotodo",SUBSTITUTE(SUBSTITUTE(SUBSTITUTE(SUBSTITUTE(SUBSTITUTE(SUBSTITUTE(LOWER(TRIM(Q4&amp;""))," ",""),"/",""),"-",""),".",""),"?",""),"_","")&lt;&gt;"todotodotodo",SUBSTITUTE(SUBSTITUTE(SUBSTITUTE(SUBSTITUTE(SUBSTITUTE(SUBSTITUTE(LOWER(TRIM(Q4&amp;""))," ",""),"/",""),"-",""),".",""),"?",""),"_","")&lt;&gt;"placeholderplaceholder",SUBSTITUTE(SUBSTITUTE(SUBSTITUTE(SUBSTITUTE(SUBSTITUTE(SUBSTITUTE(LOWER(TRIM(Q4&amp;""))," ",""),"/",""),"-",""),".",""),"?",""),"_","")&lt;&gt;"placeholderplaceholderplaceholder",SUBSTITUTE(SUBSTITUTE(SUBSTITUTE(SUBSTITUTE(SUBSTITUTE(SUBSTITUTE(LOWER(TRIM(Q4&amp;""))," ",""),"/",""),"-",""),".",""),"?",""),"_","")&lt;&gt;"testtest",SUBSTITUTE(SUBSTITUTE(SUBSTITUTE(SUBSTITUTE(SUBSTITUTE(SUBSTITUTE(LOWER(TRIM(Q4&amp;""))," ",""),"/",""),"-",""),".",""),"?",""),"_","")&lt;&gt;"testtesttest",SUBSTITUTE(SUBSTITUTE(SUBSTITUTE(SUBSTITUTE(SUBSTITUTE(SUBSTITUTE(LOWER(TRIM(Q4&amp;""))," ",""),"/",""),"-",""),".",""),"?",""),"_","")&lt;&gt;"abcabc",SUBSTITUTE(SUBSTITUTE(SUBSTITUTE(SUBSTITUTE(SUBSTITUTE(SUBSTITUTE(LOWER(TRIM(Q4&amp;""))," ",""),"/",""),"-",""),".",""),"?",""),"_","")&lt;&gt;"abcabcabc"),AND(LEN(SUBSTITUTE(SUBSTITUTE(SUBSTITUTE(SUBSTITUTE(SUBSTITUTE(SUBSTITUTE(LOWER(TRIM(Q4&amp;""))," ",""),"/",""),"-",""),".",""),"?",""),"_",""))&gt;0,NOT(AND(EXACT(UPPER(LOWER(TRIM(Q4&amp;""))),LOWER(LOWER(TRIM(Q4&amp;"")))),NOT(OR(IFERROR(FIND("0",LOWER(TRIM(Q4&amp;""))),0)&gt;0,IFERROR(FIND("1",LOWER(TRIM(Q4&amp;""))),0)&gt;0,IFERROR(FIND("2",LOWER(TRIM(Q4&amp;""))),0)&gt;0,IFERROR(FIND("3",LOWER(TRIM(Q4&amp;""))),0)&gt;0,IFERROR(FIND("4",LOWER(TRIM(Q4&amp;""))),0)&gt;0,IFERROR(FIND("5",LOWER(TRIM(Q4&amp;""))),0)&gt;0,IFERROR(FIND("6",LOWER(TRIM(Q4&amp;""))),0)&gt;0,IFERROR(FIND("7",LOWER(TRIM(Q4&amp;""))),0)&gt;0,IFERROR(FIND("8",LOWER(TRIM(Q4&amp;""))),0)&gt;0,IFERROR(FIND("9",LOWER(TRIM(Q4&amp;""))),0)&gt;0))))),NOT(AND(LEN(SUBSTITUTE(SUBSTITUTE(SUBSTITUTE(SUBSTITUTE(SUBSTITUTE(SUBSTITUTE(LOWER(TRIM(Q4&amp;""))," ",""),"/",""),"-",""),".",""),"?",""),"_",""))&gt;=2,SUBSTITUTE(SUBSTITUTE(SUBSTITUTE(SUBSTITUTE(SUBSTITUTE(SUBSTITUTE(SUBSTITUTE(LOWER(TRIM(Q4&amp;""))," ",""),"/",""),"-",""),".",""),"?",""),"_",""),LEFT(SUBSTITUTE(SUBSTITUTE(SUBSTITUTE(SUBSTITUTE(SUBSTITUTE(SUBSTITUTE(LOWER(TRIM(Q4&amp;""))," ",""),"/",""),"-",""),".",""),"?",""),"_",""),1),"")=""))),OR(LOWER(TRIM(Q4))="no additional material assumptions identified",LOWER(TRIM(Q4))="no material assumptions identified",LOWER(TRIM(Q4))="no additional assumptions identified",AND(LEN(TRIM(Q4))-LEN(SUBSTITUTE(TRIM(Q4)," ",""))&gt;=2,OR(IFERROR(FIND("assum",LOWER(TRIM(Q4))),0)&gt;0,IFERROR(FIND("current",LOWER(TRIM(Q4))),0)&gt;0,IFERROR(FIND("represent",LOWER(TRIM(Q4))),0)&gt;0,IFERROR(FIND("provided",LOWER(TRIM(Q4))),0)&gt;0,IFERROR(FIND("depend",LOWER(TRIM(Q4))),0)&gt;0,IFERROR(FIND("material",LOWER(TRIM(Q4))),0)&gt;0,IFERROR(FIND("holds",LOWER(TRIM(Q4))),0)&gt;0,IFERROR(FIND("limited",LOWER(TRIM(Q4))),0)&gt;0,IFERROR(FIND("remains",LOWER(TRIM(Q4))),0)&gt;0,IFERROR(FIND("applies",LOWER(TRIM(Q4))),0)&gt;0)))),"Yes","No"))</f>
        <v>No</v>
      </c>
      <c r="BQ4" s="3" t="str">
        <f t="shared" ref="BQ4:BQ35" si="19">IF(AND(A4="",B4=""),"",IF(AND(AND(LEN(LOWER(TRIM(R4&amp;"")))&gt;0,AND(LOWER(TRIM(R4&amp;""))&lt;&gt;"n/a",LOWER(TRIM(R4&amp;""))&lt;&gt;"na",LOWER(TRIM(R4&amp;""))&lt;&gt;"none",LOWER(TRIM(R4&amp;""))&lt;&gt;"unknown",LOWER(TRIM(R4&amp;""))&lt;&gt;"tbd",LOWER(TRIM(R4&amp;""))&lt;&gt;"todo",LOWER(TRIM(R4&amp;""))&lt;&gt;"placeholder",LOWER(TRIM(R4&amp;""))&lt;&gt;"test",LOWER(TRIM(R4&amp;""))&lt;&gt;"xxx",LOWER(TRIM(R4&amp;""))&lt;&gt;"xx",LOWER(TRIM(R4&amp;""))&lt;&gt;"x",LOWER(TRIM(R4&amp;""))&lt;&gt;"abc",LOWER(TRIM(R4&amp;""))&lt;&gt;"-",LOWER(TRIM(R4&amp;""))&lt;&gt;"--",LOWER(TRIM(R4&amp;""))&lt;&gt;"---",LOWER(TRIM(R4&amp;""))&lt;&gt;".",LOWER(TRIM(R4&amp;""))&lt;&gt;"..",LOWER(TRIM(R4&amp;""))&lt;&gt;"...",LOWER(TRIM(R4&amp;""))&lt;&gt;"?"),AND(SUBSTITUTE(SUBSTITUTE(SUBSTITUTE(SUBSTITUTE(SUBSTITUTE(SUBSTITUTE(LOWER(TRIM(R4&amp;""))," ",""),"/",""),"-",""),".",""),"?",""),"_","")&lt;&gt;"na",SUBSTITUTE(SUBSTITUTE(SUBSTITUTE(SUBSTITUTE(SUBSTITUTE(SUBSTITUTE(LOWER(TRIM(R4&amp;""))," ",""),"/",""),"-",""),".",""),"?",""),"_","")&lt;&gt;"none",SUBSTITUTE(SUBSTITUTE(SUBSTITUTE(SUBSTITUTE(SUBSTITUTE(SUBSTITUTE(LOWER(TRIM(R4&amp;""))," ",""),"/",""),"-",""),".",""),"?",""),"_","")&lt;&gt;"unknown",SUBSTITUTE(SUBSTITUTE(SUBSTITUTE(SUBSTITUTE(SUBSTITUTE(SUBSTITUTE(LOWER(TRIM(R4&amp;""))," ",""),"/",""),"-",""),".",""),"?",""),"_","")&lt;&gt;"tbd",SUBSTITUTE(SUBSTITUTE(SUBSTITUTE(SUBSTITUTE(SUBSTITUTE(SUBSTITUTE(LOWER(TRIM(R4&amp;""))," ",""),"/",""),"-",""),".",""),"?",""),"_","")&lt;&gt;"todo",SUBSTITUTE(SUBSTITUTE(SUBSTITUTE(SUBSTITUTE(SUBSTITUTE(SUBSTITUTE(LOWER(TRIM(R4&amp;""))," ",""),"/",""),"-",""),".",""),"?",""),"_","")&lt;&gt;"placeholder",SUBSTITUTE(SUBSTITUTE(SUBSTITUTE(SUBSTITUTE(SUBSTITUTE(SUBSTITUTE(LOWER(TRIM(R4&amp;""))," ",""),"/",""),"-",""),".",""),"?",""),"_","")&lt;&gt;"test",SUBSTITUTE(SUBSTITUTE(SUBSTITUTE(SUBSTITUTE(SUBSTITUTE(SUBSTITUTE(LOWER(TRIM(R4&amp;""))," ",""),"/",""),"-",""),".",""),"?",""),"_","")&lt;&gt;"xxx",SUBSTITUTE(SUBSTITUTE(SUBSTITUTE(SUBSTITUTE(SUBSTITUTE(SUBSTITUTE(LOWER(TRIM(R4&amp;""))," ",""),"/",""),"-",""),".",""),"?",""),"_","")&lt;&gt;"xx",SUBSTITUTE(SUBSTITUTE(SUBSTITUTE(SUBSTITUTE(SUBSTITUTE(SUBSTITUTE(LOWER(TRIM(R4&amp;""))," ",""),"/",""),"-",""),".",""),"?",""),"_","")&lt;&gt;"x",SUBSTITUTE(SUBSTITUTE(SUBSTITUTE(SUBSTITUTE(SUBSTITUTE(SUBSTITUTE(LOWER(TRIM(R4&amp;""))," ",""),"/",""),"-",""),".",""),"?",""),"_","")&lt;&gt;"abc"),AND(SUBSTITUTE(SUBSTITUTE(SUBSTITUTE(SUBSTITUTE(SUBSTITUTE(SUBSTITUTE(LOWER(TRIM(R4&amp;""))," ",""),"/",""),"-",""),".",""),"?",""),"_","")&lt;&gt;"nana",SUBSTITUTE(SUBSTITUTE(SUBSTITUTE(SUBSTITUTE(SUBSTITUTE(SUBSTITUTE(LOWER(TRIM(R4&amp;""))," ",""),"/",""),"-",""),".",""),"?",""),"_","")&lt;&gt;"nanana",SUBSTITUTE(SUBSTITUTE(SUBSTITUTE(SUBSTITUTE(SUBSTITUTE(SUBSTITUTE(LOWER(TRIM(R4&amp;""))," ",""),"/",""),"-",""),".",""),"?",""),"_","")&lt;&gt;"nonenone",SUBSTITUTE(SUBSTITUTE(SUBSTITUTE(SUBSTITUTE(SUBSTITUTE(SUBSTITUTE(LOWER(TRIM(R4&amp;""))," ",""),"/",""),"-",""),".",""),"?",""),"_","")&lt;&gt;"nonenonenone",SUBSTITUTE(SUBSTITUTE(SUBSTITUTE(SUBSTITUTE(SUBSTITUTE(SUBSTITUTE(LOWER(TRIM(R4&amp;""))," ",""),"/",""),"-",""),".",""),"?",""),"_","")&lt;&gt;"unknownunknown",SUBSTITUTE(SUBSTITUTE(SUBSTITUTE(SUBSTITUTE(SUBSTITUTE(SUBSTITUTE(LOWER(TRIM(R4&amp;""))," ",""),"/",""),"-",""),".",""),"?",""),"_","")&lt;&gt;"unknownunknownunknown",SUBSTITUTE(SUBSTITUTE(SUBSTITUTE(SUBSTITUTE(SUBSTITUTE(SUBSTITUTE(LOWER(TRIM(R4&amp;""))," ",""),"/",""),"-",""),".",""),"?",""),"_","")&lt;&gt;"tbdtbd",SUBSTITUTE(SUBSTITUTE(SUBSTITUTE(SUBSTITUTE(SUBSTITUTE(SUBSTITUTE(LOWER(TRIM(R4&amp;""))," ",""),"/",""),"-",""),".",""),"?",""),"_","")&lt;&gt;"tbdtbdtbd",SUBSTITUTE(SUBSTITUTE(SUBSTITUTE(SUBSTITUTE(SUBSTITUTE(SUBSTITUTE(LOWER(TRIM(R4&amp;""))," ",""),"/",""),"-",""),".",""),"?",""),"_","")&lt;&gt;"todotodo",SUBSTITUTE(SUBSTITUTE(SUBSTITUTE(SUBSTITUTE(SUBSTITUTE(SUBSTITUTE(LOWER(TRIM(R4&amp;""))," ",""),"/",""),"-",""),".",""),"?",""),"_","")&lt;&gt;"todotodotodo",SUBSTITUTE(SUBSTITUTE(SUBSTITUTE(SUBSTITUTE(SUBSTITUTE(SUBSTITUTE(LOWER(TRIM(R4&amp;""))," ",""),"/",""),"-",""),".",""),"?",""),"_","")&lt;&gt;"placeholderplaceholder",SUBSTITUTE(SUBSTITUTE(SUBSTITUTE(SUBSTITUTE(SUBSTITUTE(SUBSTITUTE(LOWER(TRIM(R4&amp;""))," ",""),"/",""),"-",""),".",""),"?",""),"_","")&lt;&gt;"placeholderplaceholderplaceholder",SUBSTITUTE(SUBSTITUTE(SUBSTITUTE(SUBSTITUTE(SUBSTITUTE(SUBSTITUTE(LOWER(TRIM(R4&amp;""))," ",""),"/",""),"-",""),".",""),"?",""),"_","")&lt;&gt;"testtest",SUBSTITUTE(SUBSTITUTE(SUBSTITUTE(SUBSTITUTE(SUBSTITUTE(SUBSTITUTE(LOWER(TRIM(R4&amp;""))," ",""),"/",""),"-",""),".",""),"?",""),"_","")&lt;&gt;"testtesttest",SUBSTITUTE(SUBSTITUTE(SUBSTITUTE(SUBSTITUTE(SUBSTITUTE(SUBSTITUTE(LOWER(TRIM(R4&amp;""))," ",""),"/",""),"-",""),".",""),"?",""),"_","")&lt;&gt;"abcabc",SUBSTITUTE(SUBSTITUTE(SUBSTITUTE(SUBSTITUTE(SUBSTITUTE(SUBSTITUTE(LOWER(TRIM(R4&amp;""))," ",""),"/",""),"-",""),".",""),"?",""),"_","")&lt;&gt;"abcabcabc"),AND(LEN(SUBSTITUTE(SUBSTITUTE(SUBSTITUTE(SUBSTITUTE(SUBSTITUTE(SUBSTITUTE(LOWER(TRIM(R4&amp;""))," ",""),"/",""),"-",""),".",""),"?",""),"_",""))&gt;0,NOT(AND(EXACT(UPPER(LOWER(TRIM(R4&amp;""))),LOWER(LOWER(TRIM(R4&amp;"")))),NOT(OR(IFERROR(FIND("0",LOWER(TRIM(R4&amp;""))),0)&gt;0,IFERROR(FIND("1",LOWER(TRIM(R4&amp;""))),0)&gt;0,IFERROR(FIND("2",LOWER(TRIM(R4&amp;""))),0)&gt;0,IFERROR(FIND("3",LOWER(TRIM(R4&amp;""))),0)&gt;0,IFERROR(FIND("4",LOWER(TRIM(R4&amp;""))),0)&gt;0,IFERROR(FIND("5",LOWER(TRIM(R4&amp;""))),0)&gt;0,IFERROR(FIND("6",LOWER(TRIM(R4&amp;""))),0)&gt;0,IFERROR(FIND("7",LOWER(TRIM(R4&amp;""))),0)&gt;0,IFERROR(FIND("8",LOWER(TRIM(R4&amp;""))),0)&gt;0,IFERROR(FIND("9",LOWER(TRIM(R4&amp;""))),0)&gt;0))))),NOT(AND(LEN(SUBSTITUTE(SUBSTITUTE(SUBSTITUTE(SUBSTITUTE(SUBSTITUTE(SUBSTITUTE(LOWER(TRIM(R4&amp;""))," ",""),"/",""),"-",""),".",""),"?",""),"_",""))&gt;=2,SUBSTITUTE(SUBSTITUTE(SUBSTITUTE(SUBSTITUTE(SUBSTITUTE(SUBSTITUTE(SUBSTITUTE(LOWER(TRIM(R4&amp;""))," ",""),"/",""),"-",""),".",""),"?",""),"_",""),LEFT(SUBSTITUTE(SUBSTITUTE(SUBSTITUTE(SUBSTITUTE(SUBSTITUTE(SUBSTITUTE(LOWER(TRIM(R4&amp;""))," ",""),"/",""),"-",""),".",""),"?",""),"_",""),1),"")=""))),OR(LEN(TRIM(R4))-LEN(SUBSTITUTE(TRIM(R4)," ",""))&gt;=1,IFERROR(FIND(",",R4),0)&gt;0,IFERROR(FIND("/",R4),0)&gt;0,IFERROR(FIND(";",R4),0)&gt;0)),"Yes","No"))</f>
        <v>No</v>
      </c>
      <c r="BR4" s="3" t="str">
        <f t="shared" ref="BR4:BR35" si="20">IF(AND(A4="",B4=""),"",IF(AND(AND(LEN(LOWER(TRIM(S4&amp;"")))&gt;0,AND(LOWER(TRIM(S4&amp;""))&lt;&gt;"n/a",LOWER(TRIM(S4&amp;""))&lt;&gt;"na",LOWER(TRIM(S4&amp;""))&lt;&gt;"none",LOWER(TRIM(S4&amp;""))&lt;&gt;"unknown",LOWER(TRIM(S4&amp;""))&lt;&gt;"tbd",LOWER(TRIM(S4&amp;""))&lt;&gt;"todo",LOWER(TRIM(S4&amp;""))&lt;&gt;"placeholder",LOWER(TRIM(S4&amp;""))&lt;&gt;"test",LOWER(TRIM(S4&amp;""))&lt;&gt;"xxx",LOWER(TRIM(S4&amp;""))&lt;&gt;"xx",LOWER(TRIM(S4&amp;""))&lt;&gt;"x",LOWER(TRIM(S4&amp;""))&lt;&gt;"abc",LOWER(TRIM(S4&amp;""))&lt;&gt;"-",LOWER(TRIM(S4&amp;""))&lt;&gt;"--",LOWER(TRIM(S4&amp;""))&lt;&gt;"---",LOWER(TRIM(S4&amp;""))&lt;&gt;".",LOWER(TRIM(S4&amp;""))&lt;&gt;"..",LOWER(TRIM(S4&amp;""))&lt;&gt;"...",LOWER(TRIM(S4&amp;""))&lt;&gt;"?"),AND(SUBSTITUTE(SUBSTITUTE(SUBSTITUTE(SUBSTITUTE(SUBSTITUTE(SUBSTITUTE(LOWER(TRIM(S4&amp;""))," ",""),"/",""),"-",""),".",""),"?",""),"_","")&lt;&gt;"na",SUBSTITUTE(SUBSTITUTE(SUBSTITUTE(SUBSTITUTE(SUBSTITUTE(SUBSTITUTE(LOWER(TRIM(S4&amp;""))," ",""),"/",""),"-",""),".",""),"?",""),"_","")&lt;&gt;"none",SUBSTITUTE(SUBSTITUTE(SUBSTITUTE(SUBSTITUTE(SUBSTITUTE(SUBSTITUTE(LOWER(TRIM(S4&amp;""))," ",""),"/",""),"-",""),".",""),"?",""),"_","")&lt;&gt;"unknown",SUBSTITUTE(SUBSTITUTE(SUBSTITUTE(SUBSTITUTE(SUBSTITUTE(SUBSTITUTE(LOWER(TRIM(S4&amp;""))," ",""),"/",""),"-",""),".",""),"?",""),"_","")&lt;&gt;"tbd",SUBSTITUTE(SUBSTITUTE(SUBSTITUTE(SUBSTITUTE(SUBSTITUTE(SUBSTITUTE(LOWER(TRIM(S4&amp;""))," ",""),"/",""),"-",""),".",""),"?",""),"_","")&lt;&gt;"todo",SUBSTITUTE(SUBSTITUTE(SUBSTITUTE(SUBSTITUTE(SUBSTITUTE(SUBSTITUTE(LOWER(TRIM(S4&amp;""))," ",""),"/",""),"-",""),".",""),"?",""),"_","")&lt;&gt;"placeholder",SUBSTITUTE(SUBSTITUTE(SUBSTITUTE(SUBSTITUTE(SUBSTITUTE(SUBSTITUTE(LOWER(TRIM(S4&amp;""))," ",""),"/",""),"-",""),".",""),"?",""),"_","")&lt;&gt;"test",SUBSTITUTE(SUBSTITUTE(SUBSTITUTE(SUBSTITUTE(SUBSTITUTE(SUBSTITUTE(LOWER(TRIM(S4&amp;""))," ",""),"/",""),"-",""),".",""),"?",""),"_","")&lt;&gt;"xxx",SUBSTITUTE(SUBSTITUTE(SUBSTITUTE(SUBSTITUTE(SUBSTITUTE(SUBSTITUTE(LOWER(TRIM(S4&amp;""))," ",""),"/",""),"-",""),".",""),"?",""),"_","")&lt;&gt;"xx",SUBSTITUTE(SUBSTITUTE(SUBSTITUTE(SUBSTITUTE(SUBSTITUTE(SUBSTITUTE(LOWER(TRIM(S4&amp;""))," ",""),"/",""),"-",""),".",""),"?",""),"_","")&lt;&gt;"x",SUBSTITUTE(SUBSTITUTE(SUBSTITUTE(SUBSTITUTE(SUBSTITUTE(SUBSTITUTE(LOWER(TRIM(S4&amp;""))," ",""),"/",""),"-",""),".",""),"?",""),"_","")&lt;&gt;"abc"),AND(SUBSTITUTE(SUBSTITUTE(SUBSTITUTE(SUBSTITUTE(SUBSTITUTE(SUBSTITUTE(LOWER(TRIM(S4&amp;""))," ",""),"/",""),"-",""),".",""),"?",""),"_","")&lt;&gt;"nana",SUBSTITUTE(SUBSTITUTE(SUBSTITUTE(SUBSTITUTE(SUBSTITUTE(SUBSTITUTE(LOWER(TRIM(S4&amp;""))," ",""),"/",""),"-",""),".",""),"?",""),"_","")&lt;&gt;"nanana",SUBSTITUTE(SUBSTITUTE(SUBSTITUTE(SUBSTITUTE(SUBSTITUTE(SUBSTITUTE(LOWER(TRIM(S4&amp;""))," ",""),"/",""),"-",""),".",""),"?",""),"_","")&lt;&gt;"nonenone",SUBSTITUTE(SUBSTITUTE(SUBSTITUTE(SUBSTITUTE(SUBSTITUTE(SUBSTITUTE(LOWER(TRIM(S4&amp;""))," ",""),"/",""),"-",""),".",""),"?",""),"_","")&lt;&gt;"nonenonenone",SUBSTITUTE(SUBSTITUTE(SUBSTITUTE(SUBSTITUTE(SUBSTITUTE(SUBSTITUTE(LOWER(TRIM(S4&amp;""))," ",""),"/",""),"-",""),".",""),"?",""),"_","")&lt;&gt;"unknownunknown",SUBSTITUTE(SUBSTITUTE(SUBSTITUTE(SUBSTITUTE(SUBSTITUTE(SUBSTITUTE(LOWER(TRIM(S4&amp;""))," ",""),"/",""),"-",""),".",""),"?",""),"_","")&lt;&gt;"unknownunknownunknown",SUBSTITUTE(SUBSTITUTE(SUBSTITUTE(SUBSTITUTE(SUBSTITUTE(SUBSTITUTE(LOWER(TRIM(S4&amp;""))," ",""),"/",""),"-",""),".",""),"?",""),"_","")&lt;&gt;"tbdtbd",SUBSTITUTE(SUBSTITUTE(SUBSTITUTE(SUBSTITUTE(SUBSTITUTE(SUBSTITUTE(LOWER(TRIM(S4&amp;""))," ",""),"/",""),"-",""),".",""),"?",""),"_","")&lt;&gt;"tbdtbdtbd",SUBSTITUTE(SUBSTITUTE(SUBSTITUTE(SUBSTITUTE(SUBSTITUTE(SUBSTITUTE(LOWER(TRIM(S4&amp;""))," ",""),"/",""),"-",""),".",""),"?",""),"_","")&lt;&gt;"todotodo",SUBSTITUTE(SUBSTITUTE(SUBSTITUTE(SUBSTITUTE(SUBSTITUTE(SUBSTITUTE(LOWER(TRIM(S4&amp;""))," ",""),"/",""),"-",""),".",""),"?",""),"_","")&lt;&gt;"todotodotodo",SUBSTITUTE(SUBSTITUTE(SUBSTITUTE(SUBSTITUTE(SUBSTITUTE(SUBSTITUTE(LOWER(TRIM(S4&amp;""))," ",""),"/",""),"-",""),".",""),"?",""),"_","")&lt;&gt;"placeholderplaceholder",SUBSTITUTE(SUBSTITUTE(SUBSTITUTE(SUBSTITUTE(SUBSTITUTE(SUBSTITUTE(LOWER(TRIM(S4&amp;""))," ",""),"/",""),"-",""),".",""),"?",""),"_","")&lt;&gt;"placeholderplaceholderplaceholder",SUBSTITUTE(SUBSTITUTE(SUBSTITUTE(SUBSTITUTE(SUBSTITUTE(SUBSTITUTE(LOWER(TRIM(S4&amp;""))," ",""),"/",""),"-",""),".",""),"?",""),"_","")&lt;&gt;"testtest",SUBSTITUTE(SUBSTITUTE(SUBSTITUTE(SUBSTITUTE(SUBSTITUTE(SUBSTITUTE(LOWER(TRIM(S4&amp;""))," ",""),"/",""),"-",""),".",""),"?",""),"_","")&lt;&gt;"testtesttest",SUBSTITUTE(SUBSTITUTE(SUBSTITUTE(SUBSTITUTE(SUBSTITUTE(SUBSTITUTE(LOWER(TRIM(S4&amp;""))," ",""),"/",""),"-",""),".",""),"?",""),"_","")&lt;&gt;"abcabc",SUBSTITUTE(SUBSTITUTE(SUBSTITUTE(SUBSTITUTE(SUBSTITUTE(SUBSTITUTE(LOWER(TRIM(S4&amp;""))," ",""),"/",""),"-",""),".",""),"?",""),"_","")&lt;&gt;"abcabcabc"),AND(LEN(SUBSTITUTE(SUBSTITUTE(SUBSTITUTE(SUBSTITUTE(SUBSTITUTE(SUBSTITUTE(LOWER(TRIM(S4&amp;""))," ",""),"/",""),"-",""),".",""),"?",""),"_",""))&gt;0,NOT(AND(EXACT(UPPER(LOWER(TRIM(S4&amp;""))),LOWER(LOWER(TRIM(S4&amp;"")))),NOT(OR(IFERROR(FIND("0",LOWER(TRIM(S4&amp;""))),0)&gt;0,IFERROR(FIND("1",LOWER(TRIM(S4&amp;""))),0)&gt;0,IFERROR(FIND("2",LOWER(TRIM(S4&amp;""))),0)&gt;0,IFERROR(FIND("3",LOWER(TRIM(S4&amp;""))),0)&gt;0,IFERROR(FIND("4",LOWER(TRIM(S4&amp;""))),0)&gt;0,IFERROR(FIND("5",LOWER(TRIM(S4&amp;""))),0)&gt;0,IFERROR(FIND("6",LOWER(TRIM(S4&amp;""))),0)&gt;0,IFERROR(FIND("7",LOWER(TRIM(S4&amp;""))),0)&gt;0,IFERROR(FIND("8",LOWER(TRIM(S4&amp;""))),0)&gt;0,IFERROR(FIND("9",LOWER(TRIM(S4&amp;""))),0)&gt;0))))),NOT(AND(LEN(SUBSTITUTE(SUBSTITUTE(SUBSTITUTE(SUBSTITUTE(SUBSTITUTE(SUBSTITUTE(LOWER(TRIM(S4&amp;""))," ",""),"/",""),"-",""),".",""),"?",""),"_",""))&gt;=2,SUBSTITUTE(SUBSTITUTE(SUBSTITUTE(SUBSTITUTE(SUBSTITUTE(SUBSTITUTE(SUBSTITUTE(LOWER(TRIM(S4&amp;""))," ",""),"/",""),"-",""),".",""),"?",""),"_",""),LEFT(SUBSTITUTE(SUBSTITUTE(SUBSTITUTE(SUBSTITUTE(SUBSTITUTE(SUBSTITUTE(LOWER(TRIM(S4&amp;""))," ",""),"/",""),"-",""),".",""),"?",""),"_",""),1),"")=""))),LEN(TRIM(S4))-LEN(SUBSTITUTE(TRIM(S4)," ",""))&gt;=3,OR(IFERROR(FIND("confirm",LOWER(TRIM(S4))),0)&gt;0,IFERROR(FIND("falsif",LOWER(TRIM(S4))),0)&gt;0,IFERROR(FIND("test",LOWER(TRIM(S4))),0)&gt;0,IFERROR(FIND("check",LOWER(TRIM(S4))),0)&gt;0,IFERROR(FIND("compare",LOWER(TRIM(S4))),0)&gt;0,IFERROR(FIND("observe",LOWER(TRIM(S4))),0)&gt;0,IFERROR(FIND("review",LOWER(TRIM(S4))),0)&gt;0,IFERROR(FIND("narrow",LOWER(TRIM(S4))),0)&gt;0,IFERROR(FIND("if ",LOWER(TRIM(S4))),0)&gt;0,IFERROR(FIND("when ",LOWER(TRIM(S4))),0)&gt;0,IFERROR(FIND("would",LOWER(TRIM(S4))),0)&gt;0,IFERROR(FIND("evidence",LOWER(TRIM(S4))),0)&gt;0,IFERROR(FIND("measure",LOWER(TRIM(S4))),0)&gt;0,IFERROR(FIND("repeat",LOWER(TRIM(S4))),0)&gt;0,IFERROR(FIND("verify",LOWER(TRIM(S4))),0)&gt;0)),"Yes","No"))</f>
        <v>No</v>
      </c>
      <c r="BS4" s="3" t="str">
        <f t="shared" ref="BS4:BS35" si="21">IF(AND(A4="",B4=""),"",IF(AND(AND(LEN(LOWER(TRIM(AI4&amp;"")))&gt;0,AND(LOWER(TRIM(AI4&amp;""))&lt;&gt;"n/a",LOWER(TRIM(AI4&amp;""))&lt;&gt;"na",LOWER(TRIM(AI4&amp;""))&lt;&gt;"none",LOWER(TRIM(AI4&amp;""))&lt;&gt;"unknown",LOWER(TRIM(AI4&amp;""))&lt;&gt;"tbd",LOWER(TRIM(AI4&amp;""))&lt;&gt;"todo",LOWER(TRIM(AI4&amp;""))&lt;&gt;"placeholder",LOWER(TRIM(AI4&amp;""))&lt;&gt;"test",LOWER(TRIM(AI4&amp;""))&lt;&gt;"xxx",LOWER(TRIM(AI4&amp;""))&lt;&gt;"xx",LOWER(TRIM(AI4&amp;""))&lt;&gt;"x",LOWER(TRIM(AI4&amp;""))&lt;&gt;"abc",LOWER(TRIM(AI4&amp;""))&lt;&gt;"-",LOWER(TRIM(AI4&amp;""))&lt;&gt;"--",LOWER(TRIM(AI4&amp;""))&lt;&gt;"---",LOWER(TRIM(AI4&amp;""))&lt;&gt;".",LOWER(TRIM(AI4&amp;""))&lt;&gt;"..",LOWER(TRIM(AI4&amp;""))&lt;&gt;"...",LOWER(TRIM(AI4&amp;""))&lt;&gt;"?"),AND(SUBSTITUTE(SUBSTITUTE(SUBSTITUTE(SUBSTITUTE(SUBSTITUTE(SUBSTITUTE(LOWER(TRIM(AI4&amp;""))," ",""),"/",""),"-",""),".",""),"?",""),"_","")&lt;&gt;"na",SUBSTITUTE(SUBSTITUTE(SUBSTITUTE(SUBSTITUTE(SUBSTITUTE(SUBSTITUTE(LOWER(TRIM(AI4&amp;""))," ",""),"/",""),"-",""),".",""),"?",""),"_","")&lt;&gt;"none",SUBSTITUTE(SUBSTITUTE(SUBSTITUTE(SUBSTITUTE(SUBSTITUTE(SUBSTITUTE(LOWER(TRIM(AI4&amp;""))," ",""),"/",""),"-",""),".",""),"?",""),"_","")&lt;&gt;"unknown",SUBSTITUTE(SUBSTITUTE(SUBSTITUTE(SUBSTITUTE(SUBSTITUTE(SUBSTITUTE(LOWER(TRIM(AI4&amp;""))," ",""),"/",""),"-",""),".",""),"?",""),"_","")&lt;&gt;"tbd",SUBSTITUTE(SUBSTITUTE(SUBSTITUTE(SUBSTITUTE(SUBSTITUTE(SUBSTITUTE(LOWER(TRIM(AI4&amp;""))," ",""),"/",""),"-",""),".",""),"?",""),"_","")&lt;&gt;"todo",SUBSTITUTE(SUBSTITUTE(SUBSTITUTE(SUBSTITUTE(SUBSTITUTE(SUBSTITUTE(LOWER(TRIM(AI4&amp;""))," ",""),"/",""),"-",""),".",""),"?",""),"_","")&lt;&gt;"placeholder",SUBSTITUTE(SUBSTITUTE(SUBSTITUTE(SUBSTITUTE(SUBSTITUTE(SUBSTITUTE(LOWER(TRIM(AI4&amp;""))," ",""),"/",""),"-",""),".",""),"?",""),"_","")&lt;&gt;"test",SUBSTITUTE(SUBSTITUTE(SUBSTITUTE(SUBSTITUTE(SUBSTITUTE(SUBSTITUTE(LOWER(TRIM(AI4&amp;""))," ",""),"/",""),"-",""),".",""),"?",""),"_","")&lt;&gt;"xxx",SUBSTITUTE(SUBSTITUTE(SUBSTITUTE(SUBSTITUTE(SUBSTITUTE(SUBSTITUTE(LOWER(TRIM(AI4&amp;""))," ",""),"/",""),"-",""),".",""),"?",""),"_","")&lt;&gt;"xx",SUBSTITUTE(SUBSTITUTE(SUBSTITUTE(SUBSTITUTE(SUBSTITUTE(SUBSTITUTE(LOWER(TRIM(AI4&amp;""))," ",""),"/",""),"-",""),".",""),"?",""),"_","")&lt;&gt;"x",SUBSTITUTE(SUBSTITUTE(SUBSTITUTE(SUBSTITUTE(SUBSTITUTE(SUBSTITUTE(LOWER(TRIM(AI4&amp;""))," ",""),"/",""),"-",""),".",""),"?",""),"_","")&lt;&gt;"abc"),AND(SUBSTITUTE(SUBSTITUTE(SUBSTITUTE(SUBSTITUTE(SUBSTITUTE(SUBSTITUTE(LOWER(TRIM(AI4&amp;""))," ",""),"/",""),"-",""),".",""),"?",""),"_","")&lt;&gt;"nana",SUBSTITUTE(SUBSTITUTE(SUBSTITUTE(SUBSTITUTE(SUBSTITUTE(SUBSTITUTE(LOWER(TRIM(AI4&amp;""))," ",""),"/",""),"-",""),".",""),"?",""),"_","")&lt;&gt;"nanana",SUBSTITUTE(SUBSTITUTE(SUBSTITUTE(SUBSTITUTE(SUBSTITUTE(SUBSTITUTE(LOWER(TRIM(AI4&amp;""))," ",""),"/",""),"-",""),".",""),"?",""),"_","")&lt;&gt;"nonenone",SUBSTITUTE(SUBSTITUTE(SUBSTITUTE(SUBSTITUTE(SUBSTITUTE(SUBSTITUTE(LOWER(TRIM(AI4&amp;""))," ",""),"/",""),"-",""),".",""),"?",""),"_","")&lt;&gt;"nonenonenone",SUBSTITUTE(SUBSTITUTE(SUBSTITUTE(SUBSTITUTE(SUBSTITUTE(SUBSTITUTE(LOWER(TRIM(AI4&amp;""))," ",""),"/",""),"-",""),".",""),"?",""),"_","")&lt;&gt;"unknownunknown",SUBSTITUTE(SUBSTITUTE(SUBSTITUTE(SUBSTITUTE(SUBSTITUTE(SUBSTITUTE(LOWER(TRIM(AI4&amp;""))," ",""),"/",""),"-",""),".",""),"?",""),"_","")&lt;&gt;"unknownunknownunknown",SUBSTITUTE(SUBSTITUTE(SUBSTITUTE(SUBSTITUTE(SUBSTITUTE(SUBSTITUTE(LOWER(TRIM(AI4&amp;""))," ",""),"/",""),"-",""),".",""),"?",""),"_","")&lt;&gt;"tbdtbd",SUBSTITUTE(SUBSTITUTE(SUBSTITUTE(SUBSTITUTE(SUBSTITUTE(SUBSTITUTE(LOWER(TRIM(AI4&amp;""))," ",""),"/",""),"-",""),".",""),"?",""),"_","")&lt;&gt;"tbdtbdtbd",SUBSTITUTE(SUBSTITUTE(SUBSTITUTE(SUBSTITUTE(SUBSTITUTE(SUBSTITUTE(LOWER(TRIM(AI4&amp;""))," ",""),"/",""),"-",""),".",""),"?",""),"_","")&lt;&gt;"todotodo",SUBSTITUTE(SUBSTITUTE(SUBSTITUTE(SUBSTITUTE(SUBSTITUTE(SUBSTITUTE(LOWER(TRIM(AI4&amp;""))," ",""),"/",""),"-",""),".",""),"?",""),"_","")&lt;&gt;"todotodotodo",SUBSTITUTE(SUBSTITUTE(SUBSTITUTE(SUBSTITUTE(SUBSTITUTE(SUBSTITUTE(LOWER(TRIM(AI4&amp;""))," ",""),"/",""),"-",""),".",""),"?",""),"_","")&lt;&gt;"placeholderplaceholder",SUBSTITUTE(SUBSTITUTE(SUBSTITUTE(SUBSTITUTE(SUBSTITUTE(SUBSTITUTE(LOWER(TRIM(AI4&amp;""))," ",""),"/",""),"-",""),".",""),"?",""),"_","")&lt;&gt;"placeholderplaceholderplaceholder",SUBSTITUTE(SUBSTITUTE(SUBSTITUTE(SUBSTITUTE(SUBSTITUTE(SUBSTITUTE(LOWER(TRIM(AI4&amp;""))," ",""),"/",""),"-",""),".",""),"?",""),"_","")&lt;&gt;"testtest",SUBSTITUTE(SUBSTITUTE(SUBSTITUTE(SUBSTITUTE(SUBSTITUTE(SUBSTITUTE(LOWER(TRIM(AI4&amp;""))," ",""),"/",""),"-",""),".",""),"?",""),"_","")&lt;&gt;"testtesttest",SUBSTITUTE(SUBSTITUTE(SUBSTITUTE(SUBSTITUTE(SUBSTITUTE(SUBSTITUTE(LOWER(TRIM(AI4&amp;""))," ",""),"/",""),"-",""),".",""),"?",""),"_","")&lt;&gt;"abcabc",SUBSTITUTE(SUBSTITUTE(SUBSTITUTE(SUBSTITUTE(SUBSTITUTE(SUBSTITUTE(LOWER(TRIM(AI4&amp;""))," ",""),"/",""),"-",""),".",""),"?",""),"_","")&lt;&gt;"abcabcabc"),AND(LEN(SUBSTITUTE(SUBSTITUTE(SUBSTITUTE(SUBSTITUTE(SUBSTITUTE(SUBSTITUTE(LOWER(TRIM(AI4&amp;""))," ",""),"/",""),"-",""),".",""),"?",""),"_",""))&gt;0,NOT(AND(EXACT(UPPER(LOWER(TRIM(AI4&amp;""))),LOWER(LOWER(TRIM(AI4&amp;"")))),NOT(OR(IFERROR(FIND("0",LOWER(TRIM(AI4&amp;""))),0)&gt;0,IFERROR(FIND("1",LOWER(TRIM(AI4&amp;""))),0)&gt;0,IFERROR(FIND("2",LOWER(TRIM(AI4&amp;""))),0)&gt;0,IFERROR(FIND("3",LOWER(TRIM(AI4&amp;""))),0)&gt;0,IFERROR(FIND("4",LOWER(TRIM(AI4&amp;""))),0)&gt;0,IFERROR(FIND("5",LOWER(TRIM(AI4&amp;""))),0)&gt;0,IFERROR(FIND("6",LOWER(TRIM(AI4&amp;""))),0)&gt;0,IFERROR(FIND("7",LOWER(TRIM(AI4&amp;""))),0)&gt;0,IFERROR(FIND("8",LOWER(TRIM(AI4&amp;""))),0)&gt;0,IFERROR(FIND("9",LOWER(TRIM(AI4&amp;""))),0)&gt;0))))),NOT(AND(LEN(SUBSTITUTE(SUBSTITUTE(SUBSTITUTE(SUBSTITUTE(SUBSTITUTE(SUBSTITUTE(LOWER(TRIM(AI4&amp;""))," ",""),"/",""),"-",""),".",""),"?",""),"_",""))&gt;=2,SUBSTITUTE(SUBSTITUTE(SUBSTITUTE(SUBSTITUTE(SUBSTITUTE(SUBSTITUTE(SUBSTITUTE(LOWER(TRIM(AI4&amp;""))," ",""),"/",""),"-",""),".",""),"?",""),"_",""),LEFT(SUBSTITUTE(SUBSTITUTE(SUBSTITUTE(SUBSTITUTE(SUBSTITUTE(SUBSTITUTE(LOWER(TRIM(AI4&amp;""))," ",""),"/",""),"-",""),".",""),"?",""),"_",""),1),"")=""))),OR(LEN(TRIM(AI4))-LEN(SUBSTITUTE(TRIM(AI4)," ",""))&gt;=1,LEN(SUBSTITUTE(TRIM(AI4)," ",""))&gt;=5)),"Yes","No"))</f>
        <v>No</v>
      </c>
      <c r="BT4" s="3" t="s">
        <v>119</v>
      </c>
      <c r="BU4" s="3" t="s">
        <v>120</v>
      </c>
      <c r="BV4" s="3" t="s">
        <v>121</v>
      </c>
      <c r="BW4" s="3" t="s">
        <v>122</v>
      </c>
      <c r="BX4" s="3" t="str">
        <f t="shared" ref="BX4:BX35" si="22">IF(AND(AR4=BT4,AS4=BU4,AT4=BV4,AU4=BW4),"PASS","FAIL")</f>
        <v>PASS</v>
      </c>
    </row>
    <row r="5" spans="1:76" ht="42.75">
      <c r="A5" s="3" t="s">
        <v>123</v>
      </c>
      <c r="B5" s="3" t="s">
        <v>124</v>
      </c>
      <c r="C5" s="3" t="s">
        <v>124</v>
      </c>
      <c r="D5" s="3" t="s">
        <v>107</v>
      </c>
      <c r="E5" s="3" t="s">
        <v>108</v>
      </c>
      <c r="F5" s="3" t="s">
        <v>109</v>
      </c>
      <c r="G5" s="3" t="s">
        <v>110</v>
      </c>
      <c r="H5" s="3" t="s">
        <v>111</v>
      </c>
      <c r="I5" s="3" t="s">
        <v>112</v>
      </c>
      <c r="J5" s="3" t="s">
        <v>113</v>
      </c>
      <c r="K5" s="3"/>
      <c r="L5" s="3"/>
      <c r="M5" s="3"/>
      <c r="N5" s="3" t="s">
        <v>114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 t="str">
        <f t="shared" si="0"/>
        <v/>
      </c>
      <c r="AC5" s="3" t="s">
        <v>118</v>
      </c>
      <c r="AD5" s="3"/>
      <c r="AE5" s="3"/>
      <c r="AF5" s="3" t="s">
        <v>115</v>
      </c>
      <c r="AG5" s="3" t="s">
        <v>116</v>
      </c>
      <c r="AH5" s="3" t="s">
        <v>125</v>
      </c>
      <c r="AI5" s="3"/>
      <c r="AJ5" s="3"/>
      <c r="AK5" s="3"/>
      <c r="AL5" s="3"/>
      <c r="AM5" s="3"/>
      <c r="AN5" s="3"/>
      <c r="AO5" s="3"/>
      <c r="AP5" s="3"/>
      <c r="AQ5" s="3"/>
      <c r="AR5" s="3" t="str">
        <f t="shared" si="1"/>
        <v>Observed</v>
      </c>
      <c r="AS5" s="3" t="str">
        <f t="shared" si="2"/>
        <v>DIRECT_RECORDED_OBSERVATION</v>
      </c>
      <c r="AT5" s="3" t="str">
        <f t="shared" si="3"/>
        <v>Not yet usable for the intended claim</v>
      </c>
      <c r="AU5" s="3" t="str">
        <f t="shared" si="4"/>
        <v>Hold the affected decision</v>
      </c>
      <c r="AV5" s="3" t="str">
        <f t="shared" si="5"/>
        <v>We directly observed the bounded fact within the recorded entity, scope, time, method and source.</v>
      </c>
      <c r="AW5" s="3" t="str">
        <f t="shared" si="6"/>
        <v>Do not imply motive, causation, completeness, permanence or decision-readiness without separate evidence.</v>
      </c>
      <c r="AX5" s="3" t="str">
        <f t="shared" si="7"/>
        <v>Govern separately using How to Assign Confidence Without Fake Precision; do not derive confidence from evidence state.</v>
      </c>
      <c r="AY5" s="3" t="str">
        <f t="shared" si="8"/>
        <v>When relevant records conflict, use How to Handle Contradictory Competitor Evidence before final disposition.</v>
      </c>
      <c r="AZ5" s="3" t="str">
        <f t="shared" si="9"/>
        <v>SERPIFAI Evidence-State Method v1.0.0</v>
      </c>
      <c r="BA5" s="3" t="s">
        <v>118</v>
      </c>
      <c r="BB5" s="3" t="s">
        <v>118</v>
      </c>
      <c r="BC5" s="3" t="s">
        <v>118</v>
      </c>
      <c r="BD5" s="3" t="s">
        <v>118</v>
      </c>
      <c r="BE5" s="3" t="s">
        <v>118</v>
      </c>
      <c r="BF5" s="3" t="s">
        <v>118</v>
      </c>
      <c r="BG5" s="3" t="s">
        <v>118</v>
      </c>
      <c r="BH5" s="3" t="str">
        <f t="shared" si="10"/>
        <v>Yes</v>
      </c>
      <c r="BI5" s="3" t="str">
        <f t="shared" si="11"/>
        <v>Yes</v>
      </c>
      <c r="BJ5" s="3" t="str">
        <f t="shared" si="12"/>
        <v>Yes</v>
      </c>
      <c r="BK5" s="3" t="str">
        <f t="shared" si="13"/>
        <v>Yes</v>
      </c>
      <c r="BL5" s="3" t="str">
        <f t="shared" si="14"/>
        <v>Yes</v>
      </c>
      <c r="BM5" s="3" t="str">
        <f t="shared" si="15"/>
        <v>Yes</v>
      </c>
      <c r="BN5" s="3" t="str">
        <f t="shared" si="16"/>
        <v>No</v>
      </c>
      <c r="BO5" s="3" t="str">
        <f t="shared" si="17"/>
        <v>No</v>
      </c>
      <c r="BP5" s="3" t="str">
        <f t="shared" si="18"/>
        <v>No</v>
      </c>
      <c r="BQ5" s="3" t="str">
        <f t="shared" si="19"/>
        <v>No</v>
      </c>
      <c r="BR5" s="3" t="str">
        <f t="shared" si="20"/>
        <v>No</v>
      </c>
      <c r="BS5" s="3" t="str">
        <f t="shared" si="21"/>
        <v>No</v>
      </c>
      <c r="BT5" s="3" t="s">
        <v>119</v>
      </c>
      <c r="BU5" s="3" t="s">
        <v>120</v>
      </c>
      <c r="BV5" s="3" t="s">
        <v>126</v>
      </c>
      <c r="BW5" s="3" t="s">
        <v>127</v>
      </c>
      <c r="BX5" s="3" t="str">
        <f t="shared" si="22"/>
        <v>PASS</v>
      </c>
    </row>
    <row r="6" spans="1:76" ht="42.75">
      <c r="A6" s="3" t="s">
        <v>128</v>
      </c>
      <c r="B6" s="3" t="s">
        <v>129</v>
      </c>
      <c r="C6" s="3" t="s">
        <v>129</v>
      </c>
      <c r="D6" s="3" t="s">
        <v>107</v>
      </c>
      <c r="E6" s="3" t="s">
        <v>108</v>
      </c>
      <c r="F6" s="3" t="s">
        <v>109</v>
      </c>
      <c r="G6" s="3" t="s">
        <v>110</v>
      </c>
      <c r="H6" s="3" t="s">
        <v>111</v>
      </c>
      <c r="I6" s="3" t="s">
        <v>112</v>
      </c>
      <c r="J6" s="3" t="s">
        <v>113</v>
      </c>
      <c r="K6" s="3"/>
      <c r="L6" s="3"/>
      <c r="M6" s="3"/>
      <c r="N6" s="3" t="s">
        <v>114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 t="str">
        <f t="shared" si="0"/>
        <v/>
      </c>
      <c r="AC6" s="3"/>
      <c r="AD6" s="3" t="s">
        <v>118</v>
      </c>
      <c r="AE6" s="3"/>
      <c r="AF6" s="3" t="s">
        <v>115</v>
      </c>
      <c r="AG6" s="3" t="s">
        <v>116</v>
      </c>
      <c r="AH6" s="3" t="s">
        <v>125</v>
      </c>
      <c r="AI6" s="3"/>
      <c r="AJ6" s="3"/>
      <c r="AK6" s="3"/>
      <c r="AL6" s="3"/>
      <c r="AM6" s="3"/>
      <c r="AN6" s="3"/>
      <c r="AO6" s="3"/>
      <c r="AP6" s="3"/>
      <c r="AQ6" s="3"/>
      <c r="AR6" s="3" t="str">
        <f t="shared" si="1"/>
        <v>Observed</v>
      </c>
      <c r="AS6" s="3" t="str">
        <f t="shared" si="2"/>
        <v>DIRECT_RECORDED_OBSERVATION</v>
      </c>
      <c r="AT6" s="3" t="str">
        <f t="shared" si="3"/>
        <v>Not yet usable for the intended claim</v>
      </c>
      <c r="AU6" s="3" t="str">
        <f t="shared" si="4"/>
        <v>Hold the affected decision</v>
      </c>
      <c r="AV6" s="3" t="str">
        <f t="shared" si="5"/>
        <v>We directly observed the bounded fact within the recorded entity, scope, time, method and source.</v>
      </c>
      <c r="AW6" s="3" t="str">
        <f t="shared" si="6"/>
        <v>Do not imply motive, causation, completeness, permanence or decision-readiness without separate evidence.</v>
      </c>
      <c r="AX6" s="3" t="str">
        <f t="shared" si="7"/>
        <v>Govern separately using How to Assign Confidence Without Fake Precision; do not derive confidence from evidence state.</v>
      </c>
      <c r="AY6" s="3" t="str">
        <f t="shared" si="8"/>
        <v>When relevant records conflict, use How to Handle Contradictory Competitor Evidence before final disposition.</v>
      </c>
      <c r="AZ6" s="3" t="str">
        <f t="shared" si="9"/>
        <v>SERPIFAI Evidence-State Method v1.0.0</v>
      </c>
      <c r="BA6" s="3" t="s">
        <v>118</v>
      </c>
      <c r="BB6" s="3" t="s">
        <v>118</v>
      </c>
      <c r="BC6" s="3" t="s">
        <v>118</v>
      </c>
      <c r="BD6" s="3" t="s">
        <v>118</v>
      </c>
      <c r="BE6" s="3" t="s">
        <v>118</v>
      </c>
      <c r="BF6" s="3" t="s">
        <v>118</v>
      </c>
      <c r="BG6" s="3" t="s">
        <v>118</v>
      </c>
      <c r="BH6" s="3" t="str">
        <f t="shared" si="10"/>
        <v>Yes</v>
      </c>
      <c r="BI6" s="3" t="str">
        <f t="shared" si="11"/>
        <v>Yes</v>
      </c>
      <c r="BJ6" s="3" t="str">
        <f t="shared" si="12"/>
        <v>Yes</v>
      </c>
      <c r="BK6" s="3" t="str">
        <f t="shared" si="13"/>
        <v>Yes</v>
      </c>
      <c r="BL6" s="3" t="str">
        <f t="shared" si="14"/>
        <v>Yes</v>
      </c>
      <c r="BM6" s="3" t="str">
        <f t="shared" si="15"/>
        <v>Yes</v>
      </c>
      <c r="BN6" s="3" t="str">
        <f t="shared" si="16"/>
        <v>No</v>
      </c>
      <c r="BO6" s="3" t="str">
        <f t="shared" si="17"/>
        <v>No</v>
      </c>
      <c r="BP6" s="3" t="str">
        <f t="shared" si="18"/>
        <v>No</v>
      </c>
      <c r="BQ6" s="3" t="str">
        <f t="shared" si="19"/>
        <v>No</v>
      </c>
      <c r="BR6" s="3" t="str">
        <f t="shared" si="20"/>
        <v>No</v>
      </c>
      <c r="BS6" s="3" t="str">
        <f t="shared" si="21"/>
        <v>No</v>
      </c>
      <c r="BT6" s="3" t="s">
        <v>119</v>
      </c>
      <c r="BU6" s="3" t="s">
        <v>120</v>
      </c>
      <c r="BV6" s="3" t="s">
        <v>126</v>
      </c>
      <c r="BW6" s="3" t="s">
        <v>127</v>
      </c>
      <c r="BX6" s="3" t="str">
        <f t="shared" si="22"/>
        <v>PASS</v>
      </c>
    </row>
    <row r="7" spans="1:76" ht="42.75">
      <c r="A7" s="3" t="s">
        <v>130</v>
      </c>
      <c r="B7" s="3" t="s">
        <v>131</v>
      </c>
      <c r="C7" s="3" t="s">
        <v>131</v>
      </c>
      <c r="D7" s="3" t="s">
        <v>107</v>
      </c>
      <c r="E7" s="3" t="s">
        <v>108</v>
      </c>
      <c r="F7" s="3" t="s">
        <v>109</v>
      </c>
      <c r="G7" s="3" t="s">
        <v>110</v>
      </c>
      <c r="H7" s="3" t="s">
        <v>111</v>
      </c>
      <c r="I7" s="3" t="s">
        <v>112</v>
      </c>
      <c r="J7" s="3" t="s">
        <v>113</v>
      </c>
      <c r="K7" s="3"/>
      <c r="L7" s="3"/>
      <c r="M7" s="3"/>
      <c r="N7" s="3" t="s">
        <v>114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 t="str">
        <f t="shared" si="0"/>
        <v/>
      </c>
      <c r="AC7" s="3"/>
      <c r="AD7" s="3"/>
      <c r="AE7" s="3" t="s">
        <v>118</v>
      </c>
      <c r="AF7" s="3" t="s">
        <v>115</v>
      </c>
      <c r="AG7" s="3" t="s">
        <v>116</v>
      </c>
      <c r="AH7" s="3" t="s">
        <v>125</v>
      </c>
      <c r="AI7" s="3"/>
      <c r="AJ7" s="3"/>
      <c r="AK7" s="3"/>
      <c r="AL7" s="3"/>
      <c r="AM7" s="3"/>
      <c r="AN7" s="3"/>
      <c r="AO7" s="3"/>
      <c r="AP7" s="3"/>
      <c r="AQ7" s="3"/>
      <c r="AR7" s="3" t="str">
        <f t="shared" si="1"/>
        <v>Observed</v>
      </c>
      <c r="AS7" s="3" t="str">
        <f t="shared" si="2"/>
        <v>DIRECT_RECORDED_OBSERVATION</v>
      </c>
      <c r="AT7" s="3" t="str">
        <f t="shared" si="3"/>
        <v>Not yet usable for the intended claim</v>
      </c>
      <c r="AU7" s="3" t="str">
        <f t="shared" si="4"/>
        <v>Hold the affected decision</v>
      </c>
      <c r="AV7" s="3" t="str">
        <f t="shared" si="5"/>
        <v>We directly observed the bounded fact within the recorded entity, scope, time, method and source.</v>
      </c>
      <c r="AW7" s="3" t="str">
        <f t="shared" si="6"/>
        <v>Do not imply motive, causation, completeness, permanence or decision-readiness without separate evidence.</v>
      </c>
      <c r="AX7" s="3" t="str">
        <f t="shared" si="7"/>
        <v>Govern separately using How to Assign Confidence Without Fake Precision; do not derive confidence from evidence state.</v>
      </c>
      <c r="AY7" s="3" t="str">
        <f t="shared" si="8"/>
        <v>When relevant records conflict, use How to Handle Contradictory Competitor Evidence before final disposition.</v>
      </c>
      <c r="AZ7" s="3" t="str">
        <f t="shared" si="9"/>
        <v>SERPIFAI Evidence-State Method v1.0.0</v>
      </c>
      <c r="BA7" s="3" t="s">
        <v>118</v>
      </c>
      <c r="BB7" s="3" t="s">
        <v>118</v>
      </c>
      <c r="BC7" s="3" t="s">
        <v>118</v>
      </c>
      <c r="BD7" s="3" t="s">
        <v>118</v>
      </c>
      <c r="BE7" s="3" t="s">
        <v>118</v>
      </c>
      <c r="BF7" s="3" t="s">
        <v>118</v>
      </c>
      <c r="BG7" s="3" t="s">
        <v>118</v>
      </c>
      <c r="BH7" s="3" t="str">
        <f t="shared" si="10"/>
        <v>Yes</v>
      </c>
      <c r="BI7" s="3" t="str">
        <f t="shared" si="11"/>
        <v>Yes</v>
      </c>
      <c r="BJ7" s="3" t="str">
        <f t="shared" si="12"/>
        <v>Yes</v>
      </c>
      <c r="BK7" s="3" t="str">
        <f t="shared" si="13"/>
        <v>Yes</v>
      </c>
      <c r="BL7" s="3" t="str">
        <f t="shared" si="14"/>
        <v>Yes</v>
      </c>
      <c r="BM7" s="3" t="str">
        <f t="shared" si="15"/>
        <v>Yes</v>
      </c>
      <c r="BN7" s="3" t="str">
        <f t="shared" si="16"/>
        <v>No</v>
      </c>
      <c r="BO7" s="3" t="str">
        <f t="shared" si="17"/>
        <v>No</v>
      </c>
      <c r="BP7" s="3" t="str">
        <f t="shared" si="18"/>
        <v>No</v>
      </c>
      <c r="BQ7" s="3" t="str">
        <f t="shared" si="19"/>
        <v>No</v>
      </c>
      <c r="BR7" s="3" t="str">
        <f t="shared" si="20"/>
        <v>No</v>
      </c>
      <c r="BS7" s="3" t="str">
        <f t="shared" si="21"/>
        <v>No</v>
      </c>
      <c r="BT7" s="3" t="s">
        <v>119</v>
      </c>
      <c r="BU7" s="3" t="s">
        <v>120</v>
      </c>
      <c r="BV7" s="3" t="s">
        <v>126</v>
      </c>
      <c r="BW7" s="3" t="s">
        <v>127</v>
      </c>
      <c r="BX7" s="3" t="str">
        <f t="shared" si="22"/>
        <v>PASS</v>
      </c>
    </row>
    <row r="8" spans="1:76" ht="42.75">
      <c r="A8" s="3" t="s">
        <v>132</v>
      </c>
      <c r="B8" s="3" t="s">
        <v>133</v>
      </c>
      <c r="C8" s="3" t="s">
        <v>133</v>
      </c>
      <c r="D8" s="3" t="s">
        <v>107</v>
      </c>
      <c r="E8" s="3" t="s">
        <v>108</v>
      </c>
      <c r="F8" s="3" t="s">
        <v>109</v>
      </c>
      <c r="G8" s="3" t="s">
        <v>110</v>
      </c>
      <c r="H8" s="3"/>
      <c r="I8" s="3" t="s">
        <v>112</v>
      </c>
      <c r="J8" s="3" t="s">
        <v>113</v>
      </c>
      <c r="K8" s="3"/>
      <c r="L8" s="3"/>
      <c r="M8" s="3"/>
      <c r="N8" s="3" t="s">
        <v>114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 t="str">
        <f t="shared" si="0"/>
        <v/>
      </c>
      <c r="AC8" s="3"/>
      <c r="AD8" s="3"/>
      <c r="AE8" s="3"/>
      <c r="AF8" s="3" t="s">
        <v>115</v>
      </c>
      <c r="AG8" s="3" t="s">
        <v>116</v>
      </c>
      <c r="AH8" s="3" t="s">
        <v>117</v>
      </c>
      <c r="AI8" s="3"/>
      <c r="AJ8" s="3"/>
      <c r="AK8" s="3"/>
      <c r="AL8" s="3"/>
      <c r="AM8" s="3"/>
      <c r="AN8" s="3"/>
      <c r="AO8" s="3"/>
      <c r="AP8" s="3"/>
      <c r="AQ8" s="3"/>
      <c r="AR8" s="3" t="str">
        <f t="shared" si="1"/>
        <v>Unresolved</v>
      </c>
      <c r="AS8" s="3" t="str">
        <f t="shared" si="2"/>
        <v>OBSERVATION_TIME_NOT_RECORDED</v>
      </c>
      <c r="AT8" s="3" t="str">
        <f t="shared" si="3"/>
        <v>Not yet usable for the intended claim</v>
      </c>
      <c r="AU8" s="3" t="str">
        <f t="shared" si="4"/>
        <v>Hold the affected decision</v>
      </c>
      <c r="AV8" s="3" t="str">
        <f t="shared" si="5"/>
        <v>The available evidence does not establish the intended claim; name the unresolved condition and its decision effect.</v>
      </c>
      <c r="AW8" s="3" t="str">
        <f t="shared" si="6"/>
        <v>Do not convert unresolved into observed, inferred, absent, false or low confidence.</v>
      </c>
      <c r="AX8" s="3" t="str">
        <f t="shared" si="7"/>
        <v>Govern separately using How to Assign Confidence Without Fake Precision; do not derive confidence from evidence state.</v>
      </c>
      <c r="AY8" s="3" t="str">
        <f t="shared" si="8"/>
        <v>When relevant records conflict, use How to Handle Contradictory Competitor Evidence before final disposition.</v>
      </c>
      <c r="AZ8" s="3" t="str">
        <f t="shared" si="9"/>
        <v>SERPIFAI Evidence-State Method v1.0.0</v>
      </c>
      <c r="BA8" s="3" t="s">
        <v>118</v>
      </c>
      <c r="BB8" s="3" t="s">
        <v>118</v>
      </c>
      <c r="BC8" s="3" t="s">
        <v>118</v>
      </c>
      <c r="BD8" s="3" t="s">
        <v>118</v>
      </c>
      <c r="BE8" s="3" t="s">
        <v>118</v>
      </c>
      <c r="BF8" s="3" t="s">
        <v>118</v>
      </c>
      <c r="BG8" s="3" t="s">
        <v>118</v>
      </c>
      <c r="BH8" s="3" t="str">
        <f t="shared" si="10"/>
        <v>Yes</v>
      </c>
      <c r="BI8" s="3" t="str">
        <f t="shared" si="11"/>
        <v>No</v>
      </c>
      <c r="BJ8" s="3" t="str">
        <f t="shared" si="12"/>
        <v>Yes</v>
      </c>
      <c r="BK8" s="3" t="str">
        <f t="shared" si="13"/>
        <v>Yes</v>
      </c>
      <c r="BL8" s="3" t="str">
        <f t="shared" si="14"/>
        <v>Yes</v>
      </c>
      <c r="BM8" s="3" t="str">
        <f t="shared" si="15"/>
        <v>Yes</v>
      </c>
      <c r="BN8" s="3" t="str">
        <f t="shared" si="16"/>
        <v>No</v>
      </c>
      <c r="BO8" s="3" t="str">
        <f t="shared" si="17"/>
        <v>No</v>
      </c>
      <c r="BP8" s="3" t="str">
        <f t="shared" si="18"/>
        <v>No</v>
      </c>
      <c r="BQ8" s="3" t="str">
        <f t="shared" si="19"/>
        <v>No</v>
      </c>
      <c r="BR8" s="3" t="str">
        <f t="shared" si="20"/>
        <v>No</v>
      </c>
      <c r="BS8" s="3" t="str">
        <f t="shared" si="21"/>
        <v>No</v>
      </c>
      <c r="BT8" s="3" t="s">
        <v>134</v>
      </c>
      <c r="BU8" s="3" t="s">
        <v>135</v>
      </c>
      <c r="BV8" s="3" t="s">
        <v>126</v>
      </c>
      <c r="BW8" s="3" t="s">
        <v>127</v>
      </c>
      <c r="BX8" s="3" t="str">
        <f t="shared" si="22"/>
        <v>PASS</v>
      </c>
    </row>
    <row r="9" spans="1:76" ht="42.75">
      <c r="A9" s="3" t="s">
        <v>136</v>
      </c>
      <c r="B9" s="3" t="s">
        <v>137</v>
      </c>
      <c r="C9" s="3" t="s">
        <v>137</v>
      </c>
      <c r="D9" s="3" t="s">
        <v>107</v>
      </c>
      <c r="E9" s="3" t="s">
        <v>108</v>
      </c>
      <c r="F9" s="3" t="s">
        <v>109</v>
      </c>
      <c r="G9" s="3" t="s">
        <v>110</v>
      </c>
      <c r="H9" s="3" t="s">
        <v>111</v>
      </c>
      <c r="I9" s="3" t="s">
        <v>112</v>
      </c>
      <c r="J9" s="3"/>
      <c r="K9" s="3"/>
      <c r="L9" s="3"/>
      <c r="M9" s="3"/>
      <c r="N9" s="3" t="s">
        <v>114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 t="str">
        <f t="shared" si="0"/>
        <v/>
      </c>
      <c r="AC9" s="3"/>
      <c r="AD9" s="3"/>
      <c r="AE9" s="3"/>
      <c r="AF9" s="3" t="s">
        <v>115</v>
      </c>
      <c r="AG9" s="3" t="s">
        <v>116</v>
      </c>
      <c r="AH9" s="3" t="s">
        <v>117</v>
      </c>
      <c r="AI9" s="3"/>
      <c r="AJ9" s="3"/>
      <c r="AK9" s="3"/>
      <c r="AL9" s="3"/>
      <c r="AM9" s="3"/>
      <c r="AN9" s="3"/>
      <c r="AO9" s="3"/>
      <c r="AP9" s="3"/>
      <c r="AQ9" s="3"/>
      <c r="AR9" s="3" t="str">
        <f t="shared" si="1"/>
        <v>Unresolved</v>
      </c>
      <c r="AS9" s="3" t="str">
        <f t="shared" si="2"/>
        <v>OBSERVATION_SOURCE_NOT_RECORDED</v>
      </c>
      <c r="AT9" s="3" t="str">
        <f t="shared" si="3"/>
        <v>Not yet usable for the intended claim</v>
      </c>
      <c r="AU9" s="3" t="str">
        <f t="shared" si="4"/>
        <v>Hold the affected decision</v>
      </c>
      <c r="AV9" s="3" t="str">
        <f t="shared" si="5"/>
        <v>The available evidence does not establish the intended claim; name the unresolved condition and its decision effect.</v>
      </c>
      <c r="AW9" s="3" t="str">
        <f t="shared" si="6"/>
        <v>Do not convert unresolved into observed, inferred, absent, false or low confidence.</v>
      </c>
      <c r="AX9" s="3" t="str">
        <f t="shared" si="7"/>
        <v>Govern separately using How to Assign Confidence Without Fake Precision; do not derive confidence from evidence state.</v>
      </c>
      <c r="AY9" s="3" t="str">
        <f t="shared" si="8"/>
        <v>When relevant records conflict, use How to Handle Contradictory Competitor Evidence before final disposition.</v>
      </c>
      <c r="AZ9" s="3" t="str">
        <f t="shared" si="9"/>
        <v>SERPIFAI Evidence-State Method v1.0.0</v>
      </c>
      <c r="BA9" s="3" t="s">
        <v>118</v>
      </c>
      <c r="BB9" s="3" t="s">
        <v>118</v>
      </c>
      <c r="BC9" s="3" t="s">
        <v>118</v>
      </c>
      <c r="BD9" s="3" t="s">
        <v>118</v>
      </c>
      <c r="BE9" s="3" t="s">
        <v>118</v>
      </c>
      <c r="BF9" s="3" t="s">
        <v>118</v>
      </c>
      <c r="BG9" s="3" t="s">
        <v>118</v>
      </c>
      <c r="BH9" s="3" t="str">
        <f t="shared" si="10"/>
        <v>No</v>
      </c>
      <c r="BI9" s="3" t="str">
        <f t="shared" si="11"/>
        <v>Yes</v>
      </c>
      <c r="BJ9" s="3" t="str">
        <f t="shared" si="12"/>
        <v>Yes</v>
      </c>
      <c r="BK9" s="3" t="str">
        <f t="shared" si="13"/>
        <v>Yes</v>
      </c>
      <c r="BL9" s="3" t="str">
        <f t="shared" si="14"/>
        <v>Yes</v>
      </c>
      <c r="BM9" s="3" t="str">
        <f t="shared" si="15"/>
        <v>Yes</v>
      </c>
      <c r="BN9" s="3" t="str">
        <f t="shared" si="16"/>
        <v>No</v>
      </c>
      <c r="BO9" s="3" t="str">
        <f t="shared" si="17"/>
        <v>No</v>
      </c>
      <c r="BP9" s="3" t="str">
        <f t="shared" si="18"/>
        <v>No</v>
      </c>
      <c r="BQ9" s="3" t="str">
        <f t="shared" si="19"/>
        <v>No</v>
      </c>
      <c r="BR9" s="3" t="str">
        <f t="shared" si="20"/>
        <v>No</v>
      </c>
      <c r="BS9" s="3" t="str">
        <f t="shared" si="21"/>
        <v>No</v>
      </c>
      <c r="BT9" s="3" t="s">
        <v>134</v>
      </c>
      <c r="BU9" s="3" t="s">
        <v>138</v>
      </c>
      <c r="BV9" s="3" t="s">
        <v>126</v>
      </c>
      <c r="BW9" s="3" t="s">
        <v>127</v>
      </c>
      <c r="BX9" s="3" t="str">
        <f t="shared" si="22"/>
        <v>PASS</v>
      </c>
    </row>
    <row r="10" spans="1:76" ht="85.5">
      <c r="A10" s="3" t="s">
        <v>139</v>
      </c>
      <c r="B10" s="3" t="s">
        <v>140</v>
      </c>
      <c r="C10" s="3" t="s">
        <v>140</v>
      </c>
      <c r="D10" s="3" t="s">
        <v>107</v>
      </c>
      <c r="E10" s="3" t="s">
        <v>141</v>
      </c>
      <c r="F10" s="3"/>
      <c r="G10" s="3"/>
      <c r="H10" s="3"/>
      <c r="I10" s="3"/>
      <c r="J10" s="3"/>
      <c r="K10" s="3"/>
      <c r="L10" s="3"/>
      <c r="M10" s="3"/>
      <c r="N10" s="3"/>
      <c r="O10" s="3" t="s">
        <v>142</v>
      </c>
      <c r="P10" s="3" t="s">
        <v>143</v>
      </c>
      <c r="Q10" s="3" t="s">
        <v>144</v>
      </c>
      <c r="R10" s="3" t="s">
        <v>145</v>
      </c>
      <c r="S10" s="3" t="s">
        <v>146</v>
      </c>
      <c r="T10" s="3"/>
      <c r="U10" s="3"/>
      <c r="V10" s="3"/>
      <c r="W10" s="3"/>
      <c r="X10" s="3"/>
      <c r="Y10" s="3"/>
      <c r="Z10" s="3"/>
      <c r="AA10" s="3"/>
      <c r="AB10" s="3" t="str">
        <f t="shared" si="0"/>
        <v/>
      </c>
      <c r="AC10" s="3"/>
      <c r="AD10" s="3"/>
      <c r="AE10" s="3"/>
      <c r="AF10" s="3" t="s">
        <v>115</v>
      </c>
      <c r="AG10" s="3" t="s">
        <v>116</v>
      </c>
      <c r="AH10" s="3" t="s">
        <v>117</v>
      </c>
      <c r="AI10" s="3"/>
      <c r="AJ10" s="3"/>
      <c r="AK10" s="3"/>
      <c r="AL10" s="3"/>
      <c r="AM10" s="3"/>
      <c r="AN10" s="3"/>
      <c r="AO10" s="3"/>
      <c r="AP10" s="3"/>
      <c r="AQ10" s="3"/>
      <c r="AR10" s="3" t="str">
        <f t="shared" si="1"/>
        <v>Inferred</v>
      </c>
      <c r="AS10" s="3" t="str">
        <f t="shared" si="2"/>
        <v>VALID_EXPOSED_INFERENCE</v>
      </c>
      <c r="AT10" s="3" t="str">
        <f t="shared" si="3"/>
        <v>Usable</v>
      </c>
      <c r="AU10" s="3" t="str">
        <f t="shared" si="4"/>
        <v>Proceed with disclosure and a reopen condition</v>
      </c>
      <c r="AV10" s="3" t="str">
        <f t="shared" si="5"/>
        <v>Based on the recorded observations, we infer the bounded conclusion under the stated assumptions.</v>
      </c>
      <c r="AW10" s="3" t="str">
        <f t="shared" si="6"/>
        <v>Do not present the inference as directly observed, certain, causal or assumption-free.</v>
      </c>
      <c r="AX10" s="3" t="str">
        <f t="shared" si="7"/>
        <v>Govern separately using How to Assign Confidence Without Fake Precision; do not derive confidence from evidence state.</v>
      </c>
      <c r="AY10" s="3" t="str">
        <f t="shared" si="8"/>
        <v>When relevant records conflict, use How to Handle Contradictory Competitor Evidence before final disposition.</v>
      </c>
      <c r="AZ10" s="3" t="str">
        <f t="shared" si="9"/>
        <v>SERPIFAI Evidence-State Method v1.0.0</v>
      </c>
      <c r="BA10" s="3"/>
      <c r="BB10" s="3"/>
      <c r="BC10" s="3"/>
      <c r="BD10" s="3"/>
      <c r="BE10" s="3"/>
      <c r="BF10" s="3"/>
      <c r="BG10" s="3"/>
      <c r="BH10" s="3" t="str">
        <f t="shared" si="10"/>
        <v>No</v>
      </c>
      <c r="BI10" s="3" t="str">
        <f t="shared" si="11"/>
        <v>No</v>
      </c>
      <c r="BJ10" s="3" t="str">
        <f t="shared" si="12"/>
        <v>No</v>
      </c>
      <c r="BK10" s="3" t="str">
        <f t="shared" si="13"/>
        <v>No</v>
      </c>
      <c r="BL10" s="3" t="str">
        <f t="shared" si="14"/>
        <v>No</v>
      </c>
      <c r="BM10" s="3" t="str">
        <f t="shared" si="15"/>
        <v>No</v>
      </c>
      <c r="BN10" s="3" t="str">
        <f t="shared" si="16"/>
        <v>Yes</v>
      </c>
      <c r="BO10" s="3" t="str">
        <f t="shared" si="17"/>
        <v>Yes</v>
      </c>
      <c r="BP10" s="3" t="str">
        <f t="shared" si="18"/>
        <v>Yes</v>
      </c>
      <c r="BQ10" s="3" t="str">
        <f t="shared" si="19"/>
        <v>Yes</v>
      </c>
      <c r="BR10" s="3" t="str">
        <f t="shared" si="20"/>
        <v>Yes</v>
      </c>
      <c r="BS10" s="3" t="str">
        <f t="shared" si="21"/>
        <v>No</v>
      </c>
      <c r="BT10" s="3" t="s">
        <v>147</v>
      </c>
      <c r="BU10" s="3" t="s">
        <v>148</v>
      </c>
      <c r="BV10" s="3" t="s">
        <v>121</v>
      </c>
      <c r="BW10" s="3" t="s">
        <v>122</v>
      </c>
      <c r="BX10" s="3" t="str">
        <f t="shared" si="22"/>
        <v>PASS</v>
      </c>
    </row>
    <row r="11" spans="1:76" ht="85.5">
      <c r="A11" s="3" t="s">
        <v>149</v>
      </c>
      <c r="B11" s="3" t="s">
        <v>150</v>
      </c>
      <c r="C11" s="3" t="s">
        <v>150</v>
      </c>
      <c r="D11" s="3" t="s">
        <v>107</v>
      </c>
      <c r="E11" s="3" t="s">
        <v>141</v>
      </c>
      <c r="F11" s="3"/>
      <c r="G11" s="3"/>
      <c r="H11" s="3"/>
      <c r="I11" s="3"/>
      <c r="J11" s="3"/>
      <c r="K11" s="3"/>
      <c r="L11" s="3"/>
      <c r="M11" s="3"/>
      <c r="N11" s="3"/>
      <c r="O11" s="3" t="s">
        <v>142</v>
      </c>
      <c r="P11" s="3" t="s">
        <v>143</v>
      </c>
      <c r="Q11" s="3"/>
      <c r="R11" s="3" t="s">
        <v>145</v>
      </c>
      <c r="S11" s="3" t="s">
        <v>146</v>
      </c>
      <c r="T11" s="3"/>
      <c r="U11" s="3"/>
      <c r="V11" s="3"/>
      <c r="W11" s="3"/>
      <c r="X11" s="3"/>
      <c r="Y11" s="3"/>
      <c r="Z11" s="3"/>
      <c r="AA11" s="3"/>
      <c r="AB11" s="3" t="str">
        <f t="shared" si="0"/>
        <v/>
      </c>
      <c r="AC11" s="3"/>
      <c r="AD11" s="3"/>
      <c r="AE11" s="3"/>
      <c r="AF11" s="3" t="s">
        <v>115</v>
      </c>
      <c r="AG11" s="3" t="s">
        <v>116</v>
      </c>
      <c r="AH11" s="3" t="s">
        <v>117</v>
      </c>
      <c r="AI11" s="3"/>
      <c r="AJ11" s="3"/>
      <c r="AK11" s="3"/>
      <c r="AL11" s="3"/>
      <c r="AM11" s="3"/>
      <c r="AN11" s="3"/>
      <c r="AO11" s="3"/>
      <c r="AP11" s="3"/>
      <c r="AQ11" s="3"/>
      <c r="AR11" s="3" t="str">
        <f t="shared" si="1"/>
        <v>Unresolved</v>
      </c>
      <c r="AS11" s="3" t="str">
        <f t="shared" si="2"/>
        <v>ASSUMPTION_NOT_EXPOSED</v>
      </c>
      <c r="AT11" s="3" t="str">
        <f t="shared" si="3"/>
        <v>Not yet usable for the intended claim</v>
      </c>
      <c r="AU11" s="3" t="str">
        <f t="shared" si="4"/>
        <v>Hold the affected decision</v>
      </c>
      <c r="AV11" s="3" t="str">
        <f t="shared" si="5"/>
        <v>The available evidence does not establish the intended claim; name the unresolved condition and its decision effect.</v>
      </c>
      <c r="AW11" s="3" t="str">
        <f t="shared" si="6"/>
        <v>Do not convert unresolved into observed, inferred, absent, false or low confidence.</v>
      </c>
      <c r="AX11" s="3" t="str">
        <f t="shared" si="7"/>
        <v>Govern separately using How to Assign Confidence Without Fake Precision; do not derive confidence from evidence state.</v>
      </c>
      <c r="AY11" s="3" t="str">
        <f t="shared" si="8"/>
        <v>When relevant records conflict, use How to Handle Contradictory Competitor Evidence before final disposition.</v>
      </c>
      <c r="AZ11" s="3" t="str">
        <f t="shared" si="9"/>
        <v>SERPIFAI Evidence-State Method v1.0.0</v>
      </c>
      <c r="BA11" s="3"/>
      <c r="BB11" s="3"/>
      <c r="BC11" s="3"/>
      <c r="BD11" s="3"/>
      <c r="BE11" s="3"/>
      <c r="BF11" s="3"/>
      <c r="BG11" s="3"/>
      <c r="BH11" s="3" t="str">
        <f t="shared" si="10"/>
        <v>No</v>
      </c>
      <c r="BI11" s="3" t="str">
        <f t="shared" si="11"/>
        <v>No</v>
      </c>
      <c r="BJ11" s="3" t="str">
        <f t="shared" si="12"/>
        <v>No</v>
      </c>
      <c r="BK11" s="3" t="str">
        <f t="shared" si="13"/>
        <v>No</v>
      </c>
      <c r="BL11" s="3" t="str">
        <f t="shared" si="14"/>
        <v>No</v>
      </c>
      <c r="BM11" s="3" t="str">
        <f t="shared" si="15"/>
        <v>No</v>
      </c>
      <c r="BN11" s="3" t="str">
        <f t="shared" si="16"/>
        <v>Yes</v>
      </c>
      <c r="BO11" s="3" t="str">
        <f t="shared" si="17"/>
        <v>Yes</v>
      </c>
      <c r="BP11" s="3" t="str">
        <f t="shared" si="18"/>
        <v>No</v>
      </c>
      <c r="BQ11" s="3" t="str">
        <f t="shared" si="19"/>
        <v>Yes</v>
      </c>
      <c r="BR11" s="3" t="str">
        <f t="shared" si="20"/>
        <v>Yes</v>
      </c>
      <c r="BS11" s="3" t="str">
        <f t="shared" si="21"/>
        <v>No</v>
      </c>
      <c r="BT11" s="3" t="s">
        <v>134</v>
      </c>
      <c r="BU11" s="3" t="s">
        <v>151</v>
      </c>
      <c r="BV11" s="3" t="s">
        <v>126</v>
      </c>
      <c r="BW11" s="3" t="s">
        <v>127</v>
      </c>
      <c r="BX11" s="3" t="str">
        <f t="shared" si="22"/>
        <v>PASS</v>
      </c>
    </row>
    <row r="12" spans="1:76" ht="85.5">
      <c r="A12" s="3" t="s">
        <v>152</v>
      </c>
      <c r="B12" s="3" t="s">
        <v>153</v>
      </c>
      <c r="C12" s="3" t="s">
        <v>153</v>
      </c>
      <c r="D12" s="3" t="s">
        <v>107</v>
      </c>
      <c r="E12" s="3" t="s">
        <v>141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 t="s">
        <v>143</v>
      </c>
      <c r="Q12" s="3" t="s">
        <v>144</v>
      </c>
      <c r="R12" s="3" t="s">
        <v>145</v>
      </c>
      <c r="S12" s="3" t="s">
        <v>146</v>
      </c>
      <c r="T12" s="3"/>
      <c r="U12" s="3"/>
      <c r="V12" s="3"/>
      <c r="W12" s="3"/>
      <c r="X12" s="3"/>
      <c r="Y12" s="3"/>
      <c r="Z12" s="3"/>
      <c r="AA12" s="3"/>
      <c r="AB12" s="3" t="str">
        <f t="shared" si="0"/>
        <v/>
      </c>
      <c r="AC12" s="3"/>
      <c r="AD12" s="3"/>
      <c r="AE12" s="3"/>
      <c r="AF12" s="3" t="s">
        <v>115</v>
      </c>
      <c r="AG12" s="3" t="s">
        <v>116</v>
      </c>
      <c r="AH12" s="3" t="s">
        <v>117</v>
      </c>
      <c r="AI12" s="3"/>
      <c r="AJ12" s="3"/>
      <c r="AK12" s="3"/>
      <c r="AL12" s="3"/>
      <c r="AM12" s="3"/>
      <c r="AN12" s="3"/>
      <c r="AO12" s="3"/>
      <c r="AP12" s="3"/>
      <c r="AQ12" s="3"/>
      <c r="AR12" s="3" t="str">
        <f t="shared" si="1"/>
        <v>Unresolved</v>
      </c>
      <c r="AS12" s="3" t="str">
        <f t="shared" si="2"/>
        <v>OBSERVED_INPUTS_MISSING</v>
      </c>
      <c r="AT12" s="3" t="str">
        <f t="shared" si="3"/>
        <v>Not yet usable for the intended claim</v>
      </c>
      <c r="AU12" s="3" t="str">
        <f t="shared" si="4"/>
        <v>Hold the affected decision</v>
      </c>
      <c r="AV12" s="3" t="str">
        <f t="shared" si="5"/>
        <v>The available evidence does not establish the intended claim; name the unresolved condition and its decision effect.</v>
      </c>
      <c r="AW12" s="3" t="str">
        <f t="shared" si="6"/>
        <v>Do not convert unresolved into observed, inferred, absent, false or low confidence.</v>
      </c>
      <c r="AX12" s="3" t="str">
        <f t="shared" si="7"/>
        <v>Govern separately using How to Assign Confidence Without Fake Precision; do not derive confidence from evidence state.</v>
      </c>
      <c r="AY12" s="3" t="str">
        <f t="shared" si="8"/>
        <v>When relevant records conflict, use How to Handle Contradictory Competitor Evidence before final disposition.</v>
      </c>
      <c r="AZ12" s="3" t="str">
        <f t="shared" si="9"/>
        <v>SERPIFAI Evidence-State Method v1.0.0</v>
      </c>
      <c r="BA12" s="3"/>
      <c r="BB12" s="3"/>
      <c r="BC12" s="3"/>
      <c r="BD12" s="3"/>
      <c r="BE12" s="3"/>
      <c r="BF12" s="3"/>
      <c r="BG12" s="3"/>
      <c r="BH12" s="3" t="str">
        <f t="shared" si="10"/>
        <v>No</v>
      </c>
      <c r="BI12" s="3" t="str">
        <f t="shared" si="11"/>
        <v>No</v>
      </c>
      <c r="BJ12" s="3" t="str">
        <f t="shared" si="12"/>
        <v>No</v>
      </c>
      <c r="BK12" s="3" t="str">
        <f t="shared" si="13"/>
        <v>No</v>
      </c>
      <c r="BL12" s="3" t="str">
        <f t="shared" si="14"/>
        <v>No</v>
      </c>
      <c r="BM12" s="3" t="str">
        <f t="shared" si="15"/>
        <v>No</v>
      </c>
      <c r="BN12" s="3" t="str">
        <f t="shared" si="16"/>
        <v>No</v>
      </c>
      <c r="BO12" s="3" t="str">
        <f t="shared" si="17"/>
        <v>Yes</v>
      </c>
      <c r="BP12" s="3" t="str">
        <f t="shared" si="18"/>
        <v>Yes</v>
      </c>
      <c r="BQ12" s="3" t="str">
        <f t="shared" si="19"/>
        <v>Yes</v>
      </c>
      <c r="BR12" s="3" t="str">
        <f t="shared" si="20"/>
        <v>Yes</v>
      </c>
      <c r="BS12" s="3" t="str">
        <f t="shared" si="21"/>
        <v>No</v>
      </c>
      <c r="BT12" s="3" t="s">
        <v>134</v>
      </c>
      <c r="BU12" s="3" t="s">
        <v>154</v>
      </c>
      <c r="BV12" s="3" t="s">
        <v>126</v>
      </c>
      <c r="BW12" s="3" t="s">
        <v>127</v>
      </c>
      <c r="BX12" s="3" t="str">
        <f t="shared" si="22"/>
        <v>PASS</v>
      </c>
    </row>
    <row r="13" spans="1:76" ht="71.25">
      <c r="A13" s="3" t="s">
        <v>155</v>
      </c>
      <c r="B13" s="3" t="s">
        <v>156</v>
      </c>
      <c r="C13" s="3" t="s">
        <v>156</v>
      </c>
      <c r="D13" s="3" t="s">
        <v>107</v>
      </c>
      <c r="E13" s="3" t="s">
        <v>141</v>
      </c>
      <c r="F13" s="3"/>
      <c r="G13" s="3"/>
      <c r="H13" s="3"/>
      <c r="I13" s="3"/>
      <c r="J13" s="3"/>
      <c r="K13" s="3"/>
      <c r="L13" s="3"/>
      <c r="M13" s="3"/>
      <c r="N13" s="3"/>
      <c r="O13" s="3" t="s">
        <v>142</v>
      </c>
      <c r="P13" s="3"/>
      <c r="Q13" s="3" t="s">
        <v>144</v>
      </c>
      <c r="R13" s="3" t="s">
        <v>145</v>
      </c>
      <c r="S13" s="3" t="s">
        <v>146</v>
      </c>
      <c r="T13" s="3"/>
      <c r="U13" s="3"/>
      <c r="V13" s="3"/>
      <c r="W13" s="3"/>
      <c r="X13" s="3"/>
      <c r="Y13" s="3"/>
      <c r="Z13" s="3"/>
      <c r="AA13" s="3"/>
      <c r="AB13" s="3" t="str">
        <f t="shared" si="0"/>
        <v/>
      </c>
      <c r="AC13" s="3"/>
      <c r="AD13" s="3"/>
      <c r="AE13" s="3"/>
      <c r="AF13" s="3" t="s">
        <v>115</v>
      </c>
      <c r="AG13" s="3" t="s">
        <v>116</v>
      </c>
      <c r="AH13" s="3" t="s">
        <v>117</v>
      </c>
      <c r="AI13" s="3"/>
      <c r="AJ13" s="3"/>
      <c r="AK13" s="3"/>
      <c r="AL13" s="3"/>
      <c r="AM13" s="3"/>
      <c r="AN13" s="3"/>
      <c r="AO13" s="3"/>
      <c r="AP13" s="3"/>
      <c r="AQ13" s="3"/>
      <c r="AR13" s="3" t="str">
        <f t="shared" si="1"/>
        <v>Unresolved</v>
      </c>
      <c r="AS13" s="3" t="str">
        <f t="shared" si="2"/>
        <v>REASONING_BRIDGE_MISSING</v>
      </c>
      <c r="AT13" s="3" t="str">
        <f t="shared" si="3"/>
        <v>Not yet usable for the intended claim</v>
      </c>
      <c r="AU13" s="3" t="str">
        <f t="shared" si="4"/>
        <v>Hold the affected decision</v>
      </c>
      <c r="AV13" s="3" t="str">
        <f t="shared" si="5"/>
        <v>The available evidence does not establish the intended claim; name the unresolved condition and its decision effect.</v>
      </c>
      <c r="AW13" s="3" t="str">
        <f t="shared" si="6"/>
        <v>Do not convert unresolved into observed, inferred, absent, false or low confidence.</v>
      </c>
      <c r="AX13" s="3" t="str">
        <f t="shared" si="7"/>
        <v>Govern separately using How to Assign Confidence Without Fake Precision; do not derive confidence from evidence state.</v>
      </c>
      <c r="AY13" s="3" t="str">
        <f t="shared" si="8"/>
        <v>When relevant records conflict, use How to Handle Contradictory Competitor Evidence before final disposition.</v>
      </c>
      <c r="AZ13" s="3" t="str">
        <f t="shared" si="9"/>
        <v>SERPIFAI Evidence-State Method v1.0.0</v>
      </c>
      <c r="BA13" s="3"/>
      <c r="BB13" s="3"/>
      <c r="BC13" s="3"/>
      <c r="BD13" s="3"/>
      <c r="BE13" s="3"/>
      <c r="BF13" s="3"/>
      <c r="BG13" s="3"/>
      <c r="BH13" s="3" t="str">
        <f t="shared" si="10"/>
        <v>No</v>
      </c>
      <c r="BI13" s="3" t="str">
        <f t="shared" si="11"/>
        <v>No</v>
      </c>
      <c r="BJ13" s="3" t="str">
        <f t="shared" si="12"/>
        <v>No</v>
      </c>
      <c r="BK13" s="3" t="str">
        <f t="shared" si="13"/>
        <v>No</v>
      </c>
      <c r="BL13" s="3" t="str">
        <f t="shared" si="14"/>
        <v>No</v>
      </c>
      <c r="BM13" s="3" t="str">
        <f t="shared" si="15"/>
        <v>No</v>
      </c>
      <c r="BN13" s="3" t="str">
        <f t="shared" si="16"/>
        <v>Yes</v>
      </c>
      <c r="BO13" s="3" t="str">
        <f t="shared" si="17"/>
        <v>No</v>
      </c>
      <c r="BP13" s="3" t="str">
        <f t="shared" si="18"/>
        <v>Yes</v>
      </c>
      <c r="BQ13" s="3" t="str">
        <f t="shared" si="19"/>
        <v>Yes</v>
      </c>
      <c r="BR13" s="3" t="str">
        <f t="shared" si="20"/>
        <v>Yes</v>
      </c>
      <c r="BS13" s="3" t="str">
        <f t="shared" si="21"/>
        <v>No</v>
      </c>
      <c r="BT13" s="3" t="s">
        <v>134</v>
      </c>
      <c r="BU13" s="3" t="s">
        <v>157</v>
      </c>
      <c r="BV13" s="3" t="s">
        <v>126</v>
      </c>
      <c r="BW13" s="3" t="s">
        <v>127</v>
      </c>
      <c r="BX13" s="3" t="str">
        <f t="shared" si="22"/>
        <v>PASS</v>
      </c>
    </row>
    <row r="14" spans="1:76" ht="85.5">
      <c r="A14" s="3" t="s">
        <v>158</v>
      </c>
      <c r="B14" s="3" t="s">
        <v>159</v>
      </c>
      <c r="C14" s="3" t="s">
        <v>159</v>
      </c>
      <c r="D14" s="3" t="s">
        <v>107</v>
      </c>
      <c r="E14" s="3" t="s">
        <v>141</v>
      </c>
      <c r="F14" s="3"/>
      <c r="G14" s="3"/>
      <c r="H14" s="3"/>
      <c r="I14" s="3"/>
      <c r="J14" s="3"/>
      <c r="K14" s="3"/>
      <c r="L14" s="3"/>
      <c r="M14" s="3"/>
      <c r="N14" s="3"/>
      <c r="O14" s="3" t="s">
        <v>142</v>
      </c>
      <c r="P14" s="3" t="s">
        <v>143</v>
      </c>
      <c r="Q14" s="3" t="s">
        <v>144</v>
      </c>
      <c r="R14" s="3"/>
      <c r="S14" s="3" t="s">
        <v>146</v>
      </c>
      <c r="T14" s="3"/>
      <c r="U14" s="3"/>
      <c r="V14" s="3"/>
      <c r="W14" s="3"/>
      <c r="X14" s="3"/>
      <c r="Y14" s="3"/>
      <c r="Z14" s="3"/>
      <c r="AA14" s="3"/>
      <c r="AB14" s="3" t="str">
        <f t="shared" si="0"/>
        <v/>
      </c>
      <c r="AC14" s="3"/>
      <c r="AD14" s="3"/>
      <c r="AE14" s="3"/>
      <c r="AF14" s="3" t="s">
        <v>115</v>
      </c>
      <c r="AG14" s="3" t="s">
        <v>116</v>
      </c>
      <c r="AH14" s="3" t="s">
        <v>117</v>
      </c>
      <c r="AI14" s="3"/>
      <c r="AJ14" s="3"/>
      <c r="AK14" s="3"/>
      <c r="AL14" s="3"/>
      <c r="AM14" s="3"/>
      <c r="AN14" s="3"/>
      <c r="AO14" s="3"/>
      <c r="AP14" s="3"/>
      <c r="AQ14" s="3"/>
      <c r="AR14" s="3" t="str">
        <f t="shared" si="1"/>
        <v>Unresolved</v>
      </c>
      <c r="AS14" s="3" t="str">
        <f t="shared" si="2"/>
        <v>INFERENCE_SCOPE_UNBOUNDED</v>
      </c>
      <c r="AT14" s="3" t="str">
        <f t="shared" si="3"/>
        <v>Not yet usable for the intended claim</v>
      </c>
      <c r="AU14" s="3" t="str">
        <f t="shared" si="4"/>
        <v>Hold the affected decision</v>
      </c>
      <c r="AV14" s="3" t="str">
        <f t="shared" si="5"/>
        <v>The available evidence does not establish the intended claim; name the unresolved condition and its decision effect.</v>
      </c>
      <c r="AW14" s="3" t="str">
        <f t="shared" si="6"/>
        <v>Do not convert unresolved into observed, inferred, absent, false or low confidence.</v>
      </c>
      <c r="AX14" s="3" t="str">
        <f t="shared" si="7"/>
        <v>Govern separately using How to Assign Confidence Without Fake Precision; do not derive confidence from evidence state.</v>
      </c>
      <c r="AY14" s="3" t="str">
        <f t="shared" si="8"/>
        <v>When relevant records conflict, use How to Handle Contradictory Competitor Evidence before final disposition.</v>
      </c>
      <c r="AZ14" s="3" t="str">
        <f t="shared" si="9"/>
        <v>SERPIFAI Evidence-State Method v1.0.0</v>
      </c>
      <c r="BA14" s="3"/>
      <c r="BB14" s="3"/>
      <c r="BC14" s="3"/>
      <c r="BD14" s="3"/>
      <c r="BE14" s="3"/>
      <c r="BF14" s="3"/>
      <c r="BG14" s="3"/>
      <c r="BH14" s="3" t="str">
        <f t="shared" si="10"/>
        <v>No</v>
      </c>
      <c r="BI14" s="3" t="str">
        <f t="shared" si="11"/>
        <v>No</v>
      </c>
      <c r="BJ14" s="3" t="str">
        <f t="shared" si="12"/>
        <v>No</v>
      </c>
      <c r="BK14" s="3" t="str">
        <f t="shared" si="13"/>
        <v>No</v>
      </c>
      <c r="BL14" s="3" t="str">
        <f t="shared" si="14"/>
        <v>No</v>
      </c>
      <c r="BM14" s="3" t="str">
        <f t="shared" si="15"/>
        <v>No</v>
      </c>
      <c r="BN14" s="3" t="str">
        <f t="shared" si="16"/>
        <v>Yes</v>
      </c>
      <c r="BO14" s="3" t="str">
        <f t="shared" si="17"/>
        <v>Yes</v>
      </c>
      <c r="BP14" s="3" t="str">
        <f t="shared" si="18"/>
        <v>Yes</v>
      </c>
      <c r="BQ14" s="3" t="str">
        <f t="shared" si="19"/>
        <v>No</v>
      </c>
      <c r="BR14" s="3" t="str">
        <f t="shared" si="20"/>
        <v>Yes</v>
      </c>
      <c r="BS14" s="3" t="str">
        <f t="shared" si="21"/>
        <v>No</v>
      </c>
      <c r="BT14" s="3" t="s">
        <v>134</v>
      </c>
      <c r="BU14" s="3" t="s">
        <v>160</v>
      </c>
      <c r="BV14" s="3" t="s">
        <v>126</v>
      </c>
      <c r="BW14" s="3" t="s">
        <v>127</v>
      </c>
      <c r="BX14" s="3" t="str">
        <f t="shared" si="22"/>
        <v>PASS</v>
      </c>
    </row>
    <row r="15" spans="1:76" ht="85.5">
      <c r="A15" s="3" t="s">
        <v>161</v>
      </c>
      <c r="B15" s="3" t="s">
        <v>162</v>
      </c>
      <c r="C15" s="3" t="s">
        <v>162</v>
      </c>
      <c r="D15" s="3" t="s">
        <v>107</v>
      </c>
      <c r="E15" s="3" t="s">
        <v>141</v>
      </c>
      <c r="F15" s="3"/>
      <c r="G15" s="3"/>
      <c r="H15" s="3"/>
      <c r="I15" s="3"/>
      <c r="J15" s="3"/>
      <c r="K15" s="3"/>
      <c r="L15" s="3"/>
      <c r="M15" s="3"/>
      <c r="N15" s="3"/>
      <c r="O15" s="3" t="s">
        <v>142</v>
      </c>
      <c r="P15" s="3" t="s">
        <v>143</v>
      </c>
      <c r="Q15" s="3" t="s">
        <v>144</v>
      </c>
      <c r="R15" s="3" t="s">
        <v>145</v>
      </c>
      <c r="S15" s="3"/>
      <c r="T15" s="3"/>
      <c r="U15" s="3"/>
      <c r="V15" s="3"/>
      <c r="W15" s="3"/>
      <c r="X15" s="3"/>
      <c r="Y15" s="3"/>
      <c r="Z15" s="3"/>
      <c r="AA15" s="3"/>
      <c r="AB15" s="3" t="str">
        <f t="shared" si="0"/>
        <v/>
      </c>
      <c r="AC15" s="3"/>
      <c r="AD15" s="3"/>
      <c r="AE15" s="3"/>
      <c r="AF15" s="3" t="s">
        <v>115</v>
      </c>
      <c r="AG15" s="3" t="s">
        <v>116</v>
      </c>
      <c r="AH15" s="3" t="s">
        <v>117</v>
      </c>
      <c r="AI15" s="3"/>
      <c r="AJ15" s="3"/>
      <c r="AK15" s="3"/>
      <c r="AL15" s="3"/>
      <c r="AM15" s="3"/>
      <c r="AN15" s="3"/>
      <c r="AO15" s="3"/>
      <c r="AP15" s="3"/>
      <c r="AQ15" s="3"/>
      <c r="AR15" s="3" t="str">
        <f t="shared" si="1"/>
        <v>Unresolved</v>
      </c>
      <c r="AS15" s="3" t="str">
        <f t="shared" si="2"/>
        <v>INFERENCE_NOT_REVIEWABLE</v>
      </c>
      <c r="AT15" s="3" t="str">
        <f t="shared" si="3"/>
        <v>Not yet usable for the intended claim</v>
      </c>
      <c r="AU15" s="3" t="str">
        <f t="shared" si="4"/>
        <v>Hold the affected decision</v>
      </c>
      <c r="AV15" s="3" t="str">
        <f t="shared" si="5"/>
        <v>The available evidence does not establish the intended claim; name the unresolved condition and its decision effect.</v>
      </c>
      <c r="AW15" s="3" t="str">
        <f t="shared" si="6"/>
        <v>Do not convert unresolved into observed, inferred, absent, false or low confidence.</v>
      </c>
      <c r="AX15" s="3" t="str">
        <f t="shared" si="7"/>
        <v>Govern separately using How to Assign Confidence Without Fake Precision; do not derive confidence from evidence state.</v>
      </c>
      <c r="AY15" s="3" t="str">
        <f t="shared" si="8"/>
        <v>When relevant records conflict, use How to Handle Contradictory Competitor Evidence before final disposition.</v>
      </c>
      <c r="AZ15" s="3" t="str">
        <f t="shared" si="9"/>
        <v>SERPIFAI Evidence-State Method v1.0.0</v>
      </c>
      <c r="BA15" s="3"/>
      <c r="BB15" s="3"/>
      <c r="BC15" s="3"/>
      <c r="BD15" s="3"/>
      <c r="BE15" s="3"/>
      <c r="BF15" s="3"/>
      <c r="BG15" s="3"/>
      <c r="BH15" s="3" t="str">
        <f t="shared" si="10"/>
        <v>No</v>
      </c>
      <c r="BI15" s="3" t="str">
        <f t="shared" si="11"/>
        <v>No</v>
      </c>
      <c r="BJ15" s="3" t="str">
        <f t="shared" si="12"/>
        <v>No</v>
      </c>
      <c r="BK15" s="3" t="str">
        <f t="shared" si="13"/>
        <v>No</v>
      </c>
      <c r="BL15" s="3" t="str">
        <f t="shared" si="14"/>
        <v>No</v>
      </c>
      <c r="BM15" s="3" t="str">
        <f t="shared" si="15"/>
        <v>No</v>
      </c>
      <c r="BN15" s="3" t="str">
        <f t="shared" si="16"/>
        <v>Yes</v>
      </c>
      <c r="BO15" s="3" t="str">
        <f t="shared" si="17"/>
        <v>Yes</v>
      </c>
      <c r="BP15" s="3" t="str">
        <f t="shared" si="18"/>
        <v>Yes</v>
      </c>
      <c r="BQ15" s="3" t="str">
        <f t="shared" si="19"/>
        <v>Yes</v>
      </c>
      <c r="BR15" s="3" t="str">
        <f t="shared" si="20"/>
        <v>No</v>
      </c>
      <c r="BS15" s="3" t="str">
        <f t="shared" si="21"/>
        <v>No</v>
      </c>
      <c r="BT15" s="3" t="s">
        <v>134</v>
      </c>
      <c r="BU15" s="3" t="s">
        <v>163</v>
      </c>
      <c r="BV15" s="3" t="s">
        <v>126</v>
      </c>
      <c r="BW15" s="3" t="s">
        <v>127</v>
      </c>
      <c r="BX15" s="3" t="str">
        <f t="shared" si="22"/>
        <v>PASS</v>
      </c>
    </row>
    <row r="16" spans="1:76" ht="42.75">
      <c r="A16" s="3" t="s">
        <v>164</v>
      </c>
      <c r="B16" s="3" t="s">
        <v>165</v>
      </c>
      <c r="C16" s="3" t="s">
        <v>165</v>
      </c>
      <c r="D16" s="3" t="s">
        <v>107</v>
      </c>
      <c r="E16" s="3" t="s">
        <v>108</v>
      </c>
      <c r="F16" s="3" t="s">
        <v>109</v>
      </c>
      <c r="G16" s="3" t="s">
        <v>110</v>
      </c>
      <c r="H16" s="3" t="s">
        <v>111</v>
      </c>
      <c r="I16" s="3" t="s">
        <v>112</v>
      </c>
      <c r="J16" s="3" t="s">
        <v>113</v>
      </c>
      <c r="K16" s="3"/>
      <c r="L16" s="3"/>
      <c r="M16" s="3"/>
      <c r="N16" s="3" t="s">
        <v>114</v>
      </c>
      <c r="O16" s="3"/>
      <c r="P16" s="3"/>
      <c r="Q16" s="3"/>
      <c r="R16" s="3"/>
      <c r="S16" s="3"/>
      <c r="T16" s="3"/>
      <c r="U16" s="3" t="s">
        <v>118</v>
      </c>
      <c r="V16" s="3"/>
      <c r="W16" s="3"/>
      <c r="X16" s="3"/>
      <c r="Y16" s="3"/>
      <c r="Z16" s="3"/>
      <c r="AA16" s="3"/>
      <c r="AB16" s="3" t="str">
        <f t="shared" si="0"/>
        <v/>
      </c>
      <c r="AC16" s="3"/>
      <c r="AD16" s="3"/>
      <c r="AE16" s="3"/>
      <c r="AF16" s="3" t="s">
        <v>115</v>
      </c>
      <c r="AG16" s="3" t="s">
        <v>116</v>
      </c>
      <c r="AH16" s="3" t="s">
        <v>117</v>
      </c>
      <c r="AI16" s="3"/>
      <c r="AJ16" s="3"/>
      <c r="AK16" s="3"/>
      <c r="AL16" s="3"/>
      <c r="AM16" s="3"/>
      <c r="AN16" s="3"/>
      <c r="AO16" s="3"/>
      <c r="AP16" s="3"/>
      <c r="AQ16" s="3"/>
      <c r="AR16" s="3" t="str">
        <f t="shared" si="1"/>
        <v>Unresolved</v>
      </c>
      <c r="AS16" s="3" t="str">
        <f t="shared" si="2"/>
        <v>PROVENANCE_UNKNOWN</v>
      </c>
      <c r="AT16" s="3" t="str">
        <f t="shared" si="3"/>
        <v>Not yet usable for the intended claim</v>
      </c>
      <c r="AU16" s="3" t="str">
        <f t="shared" si="4"/>
        <v>Hold the affected decision</v>
      </c>
      <c r="AV16" s="3" t="str">
        <f t="shared" si="5"/>
        <v>The available evidence does not establish the intended claim; name the unresolved condition and its decision effect.</v>
      </c>
      <c r="AW16" s="3" t="str">
        <f t="shared" si="6"/>
        <v>Do not convert unresolved into observed, inferred, absent, false or low confidence.</v>
      </c>
      <c r="AX16" s="3" t="str">
        <f t="shared" si="7"/>
        <v>Govern separately using How to Assign Confidence Without Fake Precision; do not derive confidence from evidence state.</v>
      </c>
      <c r="AY16" s="3" t="str">
        <f t="shared" si="8"/>
        <v>When relevant records conflict, use How to Handle Contradictory Competitor Evidence before final disposition.</v>
      </c>
      <c r="AZ16" s="3" t="str">
        <f t="shared" si="9"/>
        <v>SERPIFAI Evidence-State Method v1.0.0</v>
      </c>
      <c r="BA16" s="3" t="s">
        <v>118</v>
      </c>
      <c r="BB16" s="3" t="s">
        <v>118</v>
      </c>
      <c r="BC16" s="3" t="s">
        <v>118</v>
      </c>
      <c r="BD16" s="3" t="s">
        <v>118</v>
      </c>
      <c r="BE16" s="3" t="s">
        <v>118</v>
      </c>
      <c r="BF16" s="3" t="s">
        <v>118</v>
      </c>
      <c r="BG16" s="3" t="s">
        <v>118</v>
      </c>
      <c r="BH16" s="3" t="str">
        <f t="shared" si="10"/>
        <v>Yes</v>
      </c>
      <c r="BI16" s="3" t="str">
        <f t="shared" si="11"/>
        <v>Yes</v>
      </c>
      <c r="BJ16" s="3" t="str">
        <f t="shared" si="12"/>
        <v>Yes</v>
      </c>
      <c r="BK16" s="3" t="str">
        <f t="shared" si="13"/>
        <v>Yes</v>
      </c>
      <c r="BL16" s="3" t="str">
        <f t="shared" si="14"/>
        <v>Yes</v>
      </c>
      <c r="BM16" s="3" t="str">
        <f t="shared" si="15"/>
        <v>Yes</v>
      </c>
      <c r="BN16" s="3" t="str">
        <f t="shared" si="16"/>
        <v>No</v>
      </c>
      <c r="BO16" s="3" t="str">
        <f t="shared" si="17"/>
        <v>No</v>
      </c>
      <c r="BP16" s="3" t="str">
        <f t="shared" si="18"/>
        <v>No</v>
      </c>
      <c r="BQ16" s="3" t="str">
        <f t="shared" si="19"/>
        <v>No</v>
      </c>
      <c r="BR16" s="3" t="str">
        <f t="shared" si="20"/>
        <v>No</v>
      </c>
      <c r="BS16" s="3" t="str">
        <f t="shared" si="21"/>
        <v>No</v>
      </c>
      <c r="BT16" s="3" t="s">
        <v>134</v>
      </c>
      <c r="BU16" s="3" t="s">
        <v>166</v>
      </c>
      <c r="BV16" s="3" t="s">
        <v>126</v>
      </c>
      <c r="BW16" s="3" t="s">
        <v>127</v>
      </c>
      <c r="BX16" s="3" t="str">
        <f t="shared" si="22"/>
        <v>PASS</v>
      </c>
    </row>
    <row r="17" spans="1:76" ht="42.75">
      <c r="A17" s="3" t="s">
        <v>167</v>
      </c>
      <c r="B17" s="3" t="s">
        <v>168</v>
      </c>
      <c r="C17" s="3" t="s">
        <v>168</v>
      </c>
      <c r="D17" s="3" t="s">
        <v>107</v>
      </c>
      <c r="E17" s="3" t="s">
        <v>108</v>
      </c>
      <c r="F17" s="3" t="s">
        <v>109</v>
      </c>
      <c r="G17" s="3" t="s">
        <v>110</v>
      </c>
      <c r="H17" s="3" t="s">
        <v>111</v>
      </c>
      <c r="I17" s="3" t="s">
        <v>112</v>
      </c>
      <c r="J17" s="3" t="s">
        <v>113</v>
      </c>
      <c r="K17" s="3"/>
      <c r="L17" s="3"/>
      <c r="M17" s="3"/>
      <c r="N17" s="3" t="s">
        <v>114</v>
      </c>
      <c r="O17" s="3"/>
      <c r="P17" s="3"/>
      <c r="Q17" s="3"/>
      <c r="R17" s="3"/>
      <c r="S17" s="3"/>
      <c r="T17" s="3"/>
      <c r="U17" s="3"/>
      <c r="V17" s="3" t="s">
        <v>118</v>
      </c>
      <c r="W17" s="3"/>
      <c r="X17" s="3"/>
      <c r="Y17" s="3"/>
      <c r="Z17" s="3"/>
      <c r="AA17" s="3"/>
      <c r="AB17" s="3" t="str">
        <f t="shared" si="0"/>
        <v/>
      </c>
      <c r="AC17" s="3"/>
      <c r="AD17" s="3"/>
      <c r="AE17" s="3"/>
      <c r="AF17" s="3" t="s">
        <v>115</v>
      </c>
      <c r="AG17" s="3" t="s">
        <v>116</v>
      </c>
      <c r="AH17" s="3" t="s">
        <v>117</v>
      </c>
      <c r="AI17" s="3"/>
      <c r="AJ17" s="3"/>
      <c r="AK17" s="3"/>
      <c r="AL17" s="3"/>
      <c r="AM17" s="3"/>
      <c r="AN17" s="3"/>
      <c r="AO17" s="3"/>
      <c r="AP17" s="3"/>
      <c r="AQ17" s="3"/>
      <c r="AR17" s="3" t="str">
        <f t="shared" si="1"/>
        <v>Unresolved</v>
      </c>
      <c r="AS17" s="3" t="str">
        <f t="shared" si="2"/>
        <v>SCOPE_UNCLEAR</v>
      </c>
      <c r="AT17" s="3" t="str">
        <f t="shared" si="3"/>
        <v>Not yet usable for the intended claim</v>
      </c>
      <c r="AU17" s="3" t="str">
        <f t="shared" si="4"/>
        <v>Hold the affected decision</v>
      </c>
      <c r="AV17" s="3" t="str">
        <f t="shared" si="5"/>
        <v>The available evidence does not establish the intended claim; name the unresolved condition and its decision effect.</v>
      </c>
      <c r="AW17" s="3" t="str">
        <f t="shared" si="6"/>
        <v>Do not convert unresolved into observed, inferred, absent, false or low confidence.</v>
      </c>
      <c r="AX17" s="3" t="str">
        <f t="shared" si="7"/>
        <v>Govern separately using How to Assign Confidence Without Fake Precision; do not derive confidence from evidence state.</v>
      </c>
      <c r="AY17" s="3" t="str">
        <f t="shared" si="8"/>
        <v>When relevant records conflict, use How to Handle Contradictory Competitor Evidence before final disposition.</v>
      </c>
      <c r="AZ17" s="3" t="str">
        <f t="shared" si="9"/>
        <v>SERPIFAI Evidence-State Method v1.0.0</v>
      </c>
      <c r="BA17" s="3" t="s">
        <v>118</v>
      </c>
      <c r="BB17" s="3" t="s">
        <v>118</v>
      </c>
      <c r="BC17" s="3" t="s">
        <v>118</v>
      </c>
      <c r="BD17" s="3" t="s">
        <v>118</v>
      </c>
      <c r="BE17" s="3" t="s">
        <v>118</v>
      </c>
      <c r="BF17" s="3" t="s">
        <v>118</v>
      </c>
      <c r="BG17" s="3" t="s">
        <v>118</v>
      </c>
      <c r="BH17" s="3" t="str">
        <f t="shared" si="10"/>
        <v>Yes</v>
      </c>
      <c r="BI17" s="3" t="str">
        <f t="shared" si="11"/>
        <v>Yes</v>
      </c>
      <c r="BJ17" s="3" t="str">
        <f t="shared" si="12"/>
        <v>Yes</v>
      </c>
      <c r="BK17" s="3" t="str">
        <f t="shared" si="13"/>
        <v>Yes</v>
      </c>
      <c r="BL17" s="3" t="str">
        <f t="shared" si="14"/>
        <v>Yes</v>
      </c>
      <c r="BM17" s="3" t="str">
        <f t="shared" si="15"/>
        <v>Yes</v>
      </c>
      <c r="BN17" s="3" t="str">
        <f t="shared" si="16"/>
        <v>No</v>
      </c>
      <c r="BO17" s="3" t="str">
        <f t="shared" si="17"/>
        <v>No</v>
      </c>
      <c r="BP17" s="3" t="str">
        <f t="shared" si="18"/>
        <v>No</v>
      </c>
      <c r="BQ17" s="3" t="str">
        <f t="shared" si="19"/>
        <v>No</v>
      </c>
      <c r="BR17" s="3" t="str">
        <f t="shared" si="20"/>
        <v>No</v>
      </c>
      <c r="BS17" s="3" t="str">
        <f t="shared" si="21"/>
        <v>No</v>
      </c>
      <c r="BT17" s="3" t="s">
        <v>134</v>
      </c>
      <c r="BU17" s="3" t="s">
        <v>169</v>
      </c>
      <c r="BV17" s="3" t="s">
        <v>126</v>
      </c>
      <c r="BW17" s="3" t="s">
        <v>127</v>
      </c>
      <c r="BX17" s="3" t="str">
        <f t="shared" si="22"/>
        <v>PASS</v>
      </c>
    </row>
    <row r="18" spans="1:76" ht="85.5">
      <c r="A18" s="3" t="s">
        <v>170</v>
      </c>
      <c r="B18" s="3" t="s">
        <v>171</v>
      </c>
      <c r="C18" s="3" t="s">
        <v>171</v>
      </c>
      <c r="D18" s="3" t="s">
        <v>107</v>
      </c>
      <c r="E18" s="3" t="s">
        <v>141</v>
      </c>
      <c r="F18" s="3"/>
      <c r="G18" s="3"/>
      <c r="H18" s="3"/>
      <c r="I18" s="3"/>
      <c r="J18" s="3"/>
      <c r="K18" s="3"/>
      <c r="L18" s="3"/>
      <c r="M18" s="3"/>
      <c r="N18" s="3"/>
      <c r="O18" s="3" t="s">
        <v>142</v>
      </c>
      <c r="P18" s="3" t="s">
        <v>143</v>
      </c>
      <c r="Q18" s="3" t="s">
        <v>144</v>
      </c>
      <c r="R18" s="3" t="s">
        <v>145</v>
      </c>
      <c r="S18" s="3" t="s">
        <v>146</v>
      </c>
      <c r="T18" s="3"/>
      <c r="U18" s="3"/>
      <c r="V18" s="3"/>
      <c r="W18" s="3" t="s">
        <v>118</v>
      </c>
      <c r="X18" s="3"/>
      <c r="Y18" s="3"/>
      <c r="Z18" s="3"/>
      <c r="AA18" s="3"/>
      <c r="AB18" s="3" t="str">
        <f t="shared" si="0"/>
        <v/>
      </c>
      <c r="AC18" s="3"/>
      <c r="AD18" s="3"/>
      <c r="AE18" s="3"/>
      <c r="AF18" s="3" t="s">
        <v>115</v>
      </c>
      <c r="AG18" s="3" t="s">
        <v>116</v>
      </c>
      <c r="AH18" s="3" t="s">
        <v>117</v>
      </c>
      <c r="AI18" s="3"/>
      <c r="AJ18" s="3"/>
      <c r="AK18" s="3"/>
      <c r="AL18" s="3"/>
      <c r="AM18" s="3"/>
      <c r="AN18" s="3"/>
      <c r="AO18" s="3"/>
      <c r="AP18" s="3"/>
      <c r="AQ18" s="3"/>
      <c r="AR18" s="3" t="str">
        <f t="shared" si="1"/>
        <v>Unresolved</v>
      </c>
      <c r="AS18" s="3" t="str">
        <f t="shared" si="2"/>
        <v>CONTRADICTION_REVIEW_REQUIRED</v>
      </c>
      <c r="AT18" s="3" t="str">
        <f t="shared" si="3"/>
        <v>Not yet usable for the intended claim</v>
      </c>
      <c r="AU18" s="3" t="str">
        <f t="shared" si="4"/>
        <v>Hold the affected decision</v>
      </c>
      <c r="AV18" s="3" t="str">
        <f t="shared" si="5"/>
        <v>The available evidence does not establish the intended claim; name the unresolved condition and its decision effect.</v>
      </c>
      <c r="AW18" s="3" t="str">
        <f t="shared" si="6"/>
        <v>Do not convert unresolved into observed, inferred, absent, false or low confidence.</v>
      </c>
      <c r="AX18" s="3" t="str">
        <f t="shared" si="7"/>
        <v>Govern separately using How to Assign Confidence Without Fake Precision; do not derive confidence from evidence state.</v>
      </c>
      <c r="AY18" s="3" t="str">
        <f t="shared" si="8"/>
        <v>When relevant records conflict, use How to Handle Contradictory Competitor Evidence before final disposition.</v>
      </c>
      <c r="AZ18" s="3" t="str">
        <f t="shared" si="9"/>
        <v>SERPIFAI Evidence-State Method v1.0.0</v>
      </c>
      <c r="BA18" s="3"/>
      <c r="BB18" s="3"/>
      <c r="BC18" s="3"/>
      <c r="BD18" s="3"/>
      <c r="BE18" s="3"/>
      <c r="BF18" s="3"/>
      <c r="BG18" s="3"/>
      <c r="BH18" s="3" t="str">
        <f t="shared" si="10"/>
        <v>No</v>
      </c>
      <c r="BI18" s="3" t="str">
        <f t="shared" si="11"/>
        <v>No</v>
      </c>
      <c r="BJ18" s="3" t="str">
        <f t="shared" si="12"/>
        <v>No</v>
      </c>
      <c r="BK18" s="3" t="str">
        <f t="shared" si="13"/>
        <v>No</v>
      </c>
      <c r="BL18" s="3" t="str">
        <f t="shared" si="14"/>
        <v>No</v>
      </c>
      <c r="BM18" s="3" t="str">
        <f t="shared" si="15"/>
        <v>No</v>
      </c>
      <c r="BN18" s="3" t="str">
        <f t="shared" si="16"/>
        <v>Yes</v>
      </c>
      <c r="BO18" s="3" t="str">
        <f t="shared" si="17"/>
        <v>Yes</v>
      </c>
      <c r="BP18" s="3" t="str">
        <f t="shared" si="18"/>
        <v>Yes</v>
      </c>
      <c r="BQ18" s="3" t="str">
        <f t="shared" si="19"/>
        <v>Yes</v>
      </c>
      <c r="BR18" s="3" t="str">
        <f t="shared" si="20"/>
        <v>Yes</v>
      </c>
      <c r="BS18" s="3" t="str">
        <f t="shared" si="21"/>
        <v>No</v>
      </c>
      <c r="BT18" s="3" t="s">
        <v>134</v>
      </c>
      <c r="BU18" s="3" t="s">
        <v>172</v>
      </c>
      <c r="BV18" s="3" t="s">
        <v>126</v>
      </c>
      <c r="BW18" s="3" t="s">
        <v>127</v>
      </c>
      <c r="BX18" s="3" t="str">
        <f t="shared" si="22"/>
        <v>PASS</v>
      </c>
    </row>
    <row r="19" spans="1:76" ht="28.5">
      <c r="A19" s="3" t="s">
        <v>173</v>
      </c>
      <c r="B19" s="3" t="s">
        <v>174</v>
      </c>
      <c r="C19" s="3" t="s">
        <v>174</v>
      </c>
      <c r="D19" s="3" t="s">
        <v>107</v>
      </c>
      <c r="E19" s="3" t="s">
        <v>175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 t="s">
        <v>118</v>
      </c>
      <c r="U19" s="3"/>
      <c r="V19" s="3"/>
      <c r="W19" s="3"/>
      <c r="X19" s="3"/>
      <c r="Y19" s="3"/>
      <c r="Z19" s="3"/>
      <c r="AA19" s="3"/>
      <c r="AB19" s="3" t="str">
        <f t="shared" si="0"/>
        <v/>
      </c>
      <c r="AC19" s="3"/>
      <c r="AD19" s="3"/>
      <c r="AE19" s="3"/>
      <c r="AF19" s="3" t="s">
        <v>115</v>
      </c>
      <c r="AG19" s="3" t="s">
        <v>116</v>
      </c>
      <c r="AH19" s="3" t="s">
        <v>117</v>
      </c>
      <c r="AI19" s="3"/>
      <c r="AJ19" s="3"/>
      <c r="AK19" s="3"/>
      <c r="AL19" s="3"/>
      <c r="AM19" s="3"/>
      <c r="AN19" s="3"/>
      <c r="AO19" s="3"/>
      <c r="AP19" s="3"/>
      <c r="AQ19" s="3"/>
      <c r="AR19" s="3" t="str">
        <f t="shared" si="1"/>
        <v>Unresolved</v>
      </c>
      <c r="AS19" s="3" t="str">
        <f t="shared" si="2"/>
        <v>ESSENTIAL_INPUT_MISSING</v>
      </c>
      <c r="AT19" s="3" t="str">
        <f t="shared" si="3"/>
        <v>Not yet usable for the intended claim</v>
      </c>
      <c r="AU19" s="3" t="str">
        <f t="shared" si="4"/>
        <v>Hold the affected decision</v>
      </c>
      <c r="AV19" s="3" t="str">
        <f t="shared" si="5"/>
        <v>The available evidence does not establish the intended claim; name the unresolved condition and its decision effect.</v>
      </c>
      <c r="AW19" s="3" t="str">
        <f t="shared" si="6"/>
        <v>Do not convert unresolved into observed, inferred, absent, false or low confidence.</v>
      </c>
      <c r="AX19" s="3" t="str">
        <f t="shared" si="7"/>
        <v>Govern separately using How to Assign Confidence Without Fake Precision; do not derive confidence from evidence state.</v>
      </c>
      <c r="AY19" s="3" t="str">
        <f t="shared" si="8"/>
        <v>When relevant records conflict, use How to Handle Contradictory Competitor Evidence before final disposition.</v>
      </c>
      <c r="AZ19" s="3" t="str">
        <f t="shared" si="9"/>
        <v>SERPIFAI Evidence-State Method v1.0.0</v>
      </c>
      <c r="BA19" s="3"/>
      <c r="BB19" s="3"/>
      <c r="BC19" s="3"/>
      <c r="BD19" s="3"/>
      <c r="BE19" s="3"/>
      <c r="BF19" s="3"/>
      <c r="BG19" s="3"/>
      <c r="BH19" s="3" t="str">
        <f t="shared" si="10"/>
        <v>No</v>
      </c>
      <c r="BI19" s="3" t="str">
        <f t="shared" si="11"/>
        <v>No</v>
      </c>
      <c r="BJ19" s="3" t="str">
        <f t="shared" si="12"/>
        <v>No</v>
      </c>
      <c r="BK19" s="3" t="str">
        <f t="shared" si="13"/>
        <v>No</v>
      </c>
      <c r="BL19" s="3" t="str">
        <f t="shared" si="14"/>
        <v>No</v>
      </c>
      <c r="BM19" s="3" t="str">
        <f t="shared" si="15"/>
        <v>No</v>
      </c>
      <c r="BN19" s="3" t="str">
        <f t="shared" si="16"/>
        <v>No</v>
      </c>
      <c r="BO19" s="3" t="str">
        <f t="shared" si="17"/>
        <v>No</v>
      </c>
      <c r="BP19" s="3" t="str">
        <f t="shared" si="18"/>
        <v>No</v>
      </c>
      <c r="BQ19" s="3" t="str">
        <f t="shared" si="19"/>
        <v>No</v>
      </c>
      <c r="BR19" s="3" t="str">
        <f t="shared" si="20"/>
        <v>No</v>
      </c>
      <c r="BS19" s="3" t="str">
        <f t="shared" si="21"/>
        <v>No</v>
      </c>
      <c r="BT19" s="3" t="s">
        <v>134</v>
      </c>
      <c r="BU19" s="3" t="s">
        <v>176</v>
      </c>
      <c r="BV19" s="3" t="s">
        <v>126</v>
      </c>
      <c r="BW19" s="3" t="s">
        <v>127</v>
      </c>
      <c r="BX19" s="3" t="str">
        <f t="shared" si="22"/>
        <v>PASS</v>
      </c>
    </row>
    <row r="20" spans="1:76" ht="42.75">
      <c r="A20" s="3" t="s">
        <v>177</v>
      </c>
      <c r="B20" s="3" t="s">
        <v>178</v>
      </c>
      <c r="C20" s="3" t="s">
        <v>178</v>
      </c>
      <c r="D20" s="3" t="s">
        <v>107</v>
      </c>
      <c r="E20" s="3" t="s">
        <v>108</v>
      </c>
      <c r="F20" s="3" t="s">
        <v>109</v>
      </c>
      <c r="G20" s="3" t="s">
        <v>110</v>
      </c>
      <c r="H20" s="3" t="s">
        <v>111</v>
      </c>
      <c r="I20" s="3" t="s">
        <v>112</v>
      </c>
      <c r="J20" s="3" t="s">
        <v>113</v>
      </c>
      <c r="K20" s="3"/>
      <c r="L20" s="3"/>
      <c r="M20" s="3"/>
      <c r="N20" s="3" t="s">
        <v>114</v>
      </c>
      <c r="O20" s="3"/>
      <c r="P20" s="3"/>
      <c r="Q20" s="3"/>
      <c r="R20" s="3"/>
      <c r="S20" s="3"/>
      <c r="T20" s="3"/>
      <c r="U20" s="3"/>
      <c r="V20" s="3"/>
      <c r="W20" s="3"/>
      <c r="X20" s="3" t="s">
        <v>118</v>
      </c>
      <c r="Y20" s="3" t="s">
        <v>118</v>
      </c>
      <c r="Z20" s="3"/>
      <c r="AA20" s="3"/>
      <c r="AB20" s="3" t="str">
        <f t="shared" si="0"/>
        <v/>
      </c>
      <c r="AC20" s="3"/>
      <c r="AD20" s="3"/>
      <c r="AE20" s="3"/>
      <c r="AF20" s="3" t="s">
        <v>115</v>
      </c>
      <c r="AG20" s="3" t="s">
        <v>116</v>
      </c>
      <c r="AH20" s="3" t="s">
        <v>117</v>
      </c>
      <c r="AI20" s="3"/>
      <c r="AJ20" s="3"/>
      <c r="AK20" s="3"/>
      <c r="AL20" s="3"/>
      <c r="AM20" s="3"/>
      <c r="AN20" s="3"/>
      <c r="AO20" s="3"/>
      <c r="AP20" s="3"/>
      <c r="AQ20" s="3"/>
      <c r="AR20" s="3" t="str">
        <f t="shared" si="1"/>
        <v>Observed</v>
      </c>
      <c r="AS20" s="3" t="str">
        <f t="shared" si="2"/>
        <v>DIRECT_RECORDED_OBSERVATION</v>
      </c>
      <c r="AT20" s="3" t="str">
        <f t="shared" si="3"/>
        <v>Usable</v>
      </c>
      <c r="AU20" s="3" t="str">
        <f t="shared" si="4"/>
        <v>Proceed with disclosure and a reopen condition</v>
      </c>
      <c r="AV20" s="3" t="str">
        <f t="shared" si="5"/>
        <v>We directly observed the bounded fact within the recorded entity, scope, time, method and source.</v>
      </c>
      <c r="AW20" s="3" t="str">
        <f t="shared" si="6"/>
        <v>Do not imply motive, causation, completeness, permanence or decision-readiness without separate evidence.</v>
      </c>
      <c r="AX20" s="3" t="str">
        <f t="shared" si="7"/>
        <v>Govern separately using How to Assign Confidence Without Fake Precision; do not derive confidence from evidence state.</v>
      </c>
      <c r="AY20" s="3" t="str">
        <f t="shared" si="8"/>
        <v>When relevant records conflict, use How to Handle Contradictory Competitor Evidence before final disposition.</v>
      </c>
      <c r="AZ20" s="3" t="str">
        <f t="shared" si="9"/>
        <v>SERPIFAI Evidence-State Method v1.0.0</v>
      </c>
      <c r="BA20" s="3" t="s">
        <v>118</v>
      </c>
      <c r="BB20" s="3" t="s">
        <v>118</v>
      </c>
      <c r="BC20" s="3" t="s">
        <v>118</v>
      </c>
      <c r="BD20" s="3" t="s">
        <v>118</v>
      </c>
      <c r="BE20" s="3" t="s">
        <v>118</v>
      </c>
      <c r="BF20" s="3" t="s">
        <v>118</v>
      </c>
      <c r="BG20" s="3" t="s">
        <v>118</v>
      </c>
      <c r="BH20" s="3" t="str">
        <f t="shared" si="10"/>
        <v>Yes</v>
      </c>
      <c r="BI20" s="3" t="str">
        <f t="shared" si="11"/>
        <v>Yes</v>
      </c>
      <c r="BJ20" s="3" t="str">
        <f t="shared" si="12"/>
        <v>Yes</v>
      </c>
      <c r="BK20" s="3" t="str">
        <f t="shared" si="13"/>
        <v>Yes</v>
      </c>
      <c r="BL20" s="3" t="str">
        <f t="shared" si="14"/>
        <v>Yes</v>
      </c>
      <c r="BM20" s="3" t="str">
        <f t="shared" si="15"/>
        <v>Yes</v>
      </c>
      <c r="BN20" s="3" t="str">
        <f t="shared" si="16"/>
        <v>No</v>
      </c>
      <c r="BO20" s="3" t="str">
        <f t="shared" si="17"/>
        <v>No</v>
      </c>
      <c r="BP20" s="3" t="str">
        <f t="shared" si="18"/>
        <v>No</v>
      </c>
      <c r="BQ20" s="3" t="str">
        <f t="shared" si="19"/>
        <v>No</v>
      </c>
      <c r="BR20" s="3" t="str">
        <f t="shared" si="20"/>
        <v>No</v>
      </c>
      <c r="BS20" s="3" t="str">
        <f t="shared" si="21"/>
        <v>No</v>
      </c>
      <c r="BT20" s="3" t="s">
        <v>119</v>
      </c>
      <c r="BU20" s="3" t="s">
        <v>120</v>
      </c>
      <c r="BV20" s="3" t="s">
        <v>121</v>
      </c>
      <c r="BW20" s="3" t="s">
        <v>122</v>
      </c>
      <c r="BX20" s="3" t="str">
        <f t="shared" si="22"/>
        <v>PASS</v>
      </c>
    </row>
    <row r="21" spans="1:76" ht="42.75">
      <c r="A21" s="3" t="s">
        <v>179</v>
      </c>
      <c r="B21" s="3" t="s">
        <v>180</v>
      </c>
      <c r="C21" s="3" t="s">
        <v>180</v>
      </c>
      <c r="D21" s="3" t="s">
        <v>107</v>
      </c>
      <c r="E21" s="3" t="s">
        <v>108</v>
      </c>
      <c r="F21" s="3" t="s">
        <v>109</v>
      </c>
      <c r="G21" s="3" t="s">
        <v>110</v>
      </c>
      <c r="H21" s="3" t="s">
        <v>111</v>
      </c>
      <c r="I21" s="3" t="s">
        <v>112</v>
      </c>
      <c r="J21" s="3" t="s">
        <v>113</v>
      </c>
      <c r="K21" s="3"/>
      <c r="L21" s="3"/>
      <c r="M21" s="3"/>
      <c r="N21" s="3" t="s">
        <v>114</v>
      </c>
      <c r="O21" s="3"/>
      <c r="P21" s="3"/>
      <c r="Q21" s="3"/>
      <c r="R21" s="3"/>
      <c r="S21" s="3"/>
      <c r="T21" s="3"/>
      <c r="U21" s="3"/>
      <c r="V21" s="3"/>
      <c r="W21" s="3"/>
      <c r="X21" s="3" t="s">
        <v>118</v>
      </c>
      <c r="Y21" s="3" t="s">
        <v>125</v>
      </c>
      <c r="Z21" s="3"/>
      <c r="AA21" s="3"/>
      <c r="AB21" s="3" t="str">
        <f t="shared" si="0"/>
        <v/>
      </c>
      <c r="AC21" s="3"/>
      <c r="AD21" s="3"/>
      <c r="AE21" s="3"/>
      <c r="AF21" s="3" t="s">
        <v>115</v>
      </c>
      <c r="AG21" s="3" t="s">
        <v>116</v>
      </c>
      <c r="AH21" s="3" t="s">
        <v>117</v>
      </c>
      <c r="AI21" s="3"/>
      <c r="AJ21" s="3"/>
      <c r="AK21" s="3"/>
      <c r="AL21" s="3"/>
      <c r="AM21" s="3"/>
      <c r="AN21" s="3"/>
      <c r="AO21" s="3"/>
      <c r="AP21" s="3"/>
      <c r="AQ21" s="3"/>
      <c r="AR21" s="3" t="str">
        <f t="shared" si="1"/>
        <v>Unresolved</v>
      </c>
      <c r="AS21" s="3" t="str">
        <f t="shared" si="2"/>
        <v>ABSENCE_NOT_ESTABLISHED</v>
      </c>
      <c r="AT21" s="3" t="str">
        <f t="shared" si="3"/>
        <v>Not yet usable for the intended claim</v>
      </c>
      <c r="AU21" s="3" t="str">
        <f t="shared" si="4"/>
        <v>Hold the affected decision</v>
      </c>
      <c r="AV21" s="3" t="str">
        <f t="shared" si="5"/>
        <v>The available evidence does not establish the intended claim; name the unresolved condition and its decision effect.</v>
      </c>
      <c r="AW21" s="3" t="str">
        <f t="shared" si="6"/>
        <v>Do not convert unresolved into observed, inferred, absent, false or low confidence.</v>
      </c>
      <c r="AX21" s="3" t="str">
        <f t="shared" si="7"/>
        <v>Govern separately using How to Assign Confidence Without Fake Precision; do not derive confidence from evidence state.</v>
      </c>
      <c r="AY21" s="3" t="str">
        <f t="shared" si="8"/>
        <v>When relevant records conflict, use How to Handle Contradictory Competitor Evidence before final disposition.</v>
      </c>
      <c r="AZ21" s="3" t="str">
        <f t="shared" si="9"/>
        <v>SERPIFAI Evidence-State Method v1.0.0</v>
      </c>
      <c r="BA21" s="3" t="s">
        <v>118</v>
      </c>
      <c r="BB21" s="3" t="s">
        <v>118</v>
      </c>
      <c r="BC21" s="3" t="s">
        <v>118</v>
      </c>
      <c r="BD21" s="3" t="s">
        <v>118</v>
      </c>
      <c r="BE21" s="3" t="s">
        <v>118</v>
      </c>
      <c r="BF21" s="3" t="s">
        <v>118</v>
      </c>
      <c r="BG21" s="3" t="s">
        <v>118</v>
      </c>
      <c r="BH21" s="3" t="str">
        <f t="shared" si="10"/>
        <v>Yes</v>
      </c>
      <c r="BI21" s="3" t="str">
        <f t="shared" si="11"/>
        <v>Yes</v>
      </c>
      <c r="BJ21" s="3" t="str">
        <f t="shared" si="12"/>
        <v>Yes</v>
      </c>
      <c r="BK21" s="3" t="str">
        <f t="shared" si="13"/>
        <v>Yes</v>
      </c>
      <c r="BL21" s="3" t="str">
        <f t="shared" si="14"/>
        <v>Yes</v>
      </c>
      <c r="BM21" s="3" t="str">
        <f t="shared" si="15"/>
        <v>Yes</v>
      </c>
      <c r="BN21" s="3" t="str">
        <f t="shared" si="16"/>
        <v>No</v>
      </c>
      <c r="BO21" s="3" t="str">
        <f t="shared" si="17"/>
        <v>No</v>
      </c>
      <c r="BP21" s="3" t="str">
        <f t="shared" si="18"/>
        <v>No</v>
      </c>
      <c r="BQ21" s="3" t="str">
        <f t="shared" si="19"/>
        <v>No</v>
      </c>
      <c r="BR21" s="3" t="str">
        <f t="shared" si="20"/>
        <v>No</v>
      </c>
      <c r="BS21" s="3" t="str">
        <f t="shared" si="21"/>
        <v>No</v>
      </c>
      <c r="BT21" s="3" t="s">
        <v>134</v>
      </c>
      <c r="BU21" s="3" t="s">
        <v>181</v>
      </c>
      <c r="BV21" s="3" t="s">
        <v>126</v>
      </c>
      <c r="BW21" s="3" t="s">
        <v>127</v>
      </c>
      <c r="BX21" s="3" t="str">
        <f t="shared" si="22"/>
        <v>PASS</v>
      </c>
    </row>
    <row r="22" spans="1:76" ht="28.5">
      <c r="A22" s="3" t="s">
        <v>182</v>
      </c>
      <c r="B22" s="3" t="s">
        <v>183</v>
      </c>
      <c r="C22" s="3" t="s">
        <v>183</v>
      </c>
      <c r="D22" s="3" t="s">
        <v>107</v>
      </c>
      <c r="E22" s="3" t="s">
        <v>175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 t="s">
        <v>118</v>
      </c>
      <c r="U22" s="3"/>
      <c r="V22" s="3"/>
      <c r="W22" s="3"/>
      <c r="X22" s="3"/>
      <c r="Y22" s="3"/>
      <c r="Z22" s="3"/>
      <c r="AA22" s="3"/>
      <c r="AB22" s="3" t="str">
        <f t="shared" si="0"/>
        <v/>
      </c>
      <c r="AC22" s="3"/>
      <c r="AD22" s="3"/>
      <c r="AE22" s="3"/>
      <c r="AF22" s="3" t="s">
        <v>115</v>
      </c>
      <c r="AG22" s="3" t="s">
        <v>116</v>
      </c>
      <c r="AH22" s="3" t="s">
        <v>117</v>
      </c>
      <c r="AI22" s="3"/>
      <c r="AJ22" s="3"/>
      <c r="AK22" s="3"/>
      <c r="AL22" s="3"/>
      <c r="AM22" s="3"/>
      <c r="AN22" s="3"/>
      <c r="AO22" s="3"/>
      <c r="AP22" s="3"/>
      <c r="AQ22" s="3"/>
      <c r="AR22" s="3" t="str">
        <f t="shared" si="1"/>
        <v>Unresolved</v>
      </c>
      <c r="AS22" s="3" t="str">
        <f t="shared" si="2"/>
        <v>ESSENTIAL_INPUT_MISSING</v>
      </c>
      <c r="AT22" s="3" t="str">
        <f t="shared" si="3"/>
        <v>Not yet usable for the intended claim</v>
      </c>
      <c r="AU22" s="3" t="str">
        <f t="shared" si="4"/>
        <v>Hold the affected decision</v>
      </c>
      <c r="AV22" s="3" t="str">
        <f t="shared" si="5"/>
        <v>The available evidence does not establish the intended claim; name the unresolved condition and its decision effect.</v>
      </c>
      <c r="AW22" s="3" t="str">
        <f t="shared" si="6"/>
        <v>Do not convert unresolved into observed, inferred, absent, false or low confidence.</v>
      </c>
      <c r="AX22" s="3" t="str">
        <f t="shared" si="7"/>
        <v>Govern separately using How to Assign Confidence Without Fake Precision; do not derive confidence from evidence state.</v>
      </c>
      <c r="AY22" s="3" t="str">
        <f t="shared" si="8"/>
        <v>When relevant records conflict, use How to Handle Contradictory Competitor Evidence before final disposition.</v>
      </c>
      <c r="AZ22" s="3" t="str">
        <f t="shared" si="9"/>
        <v>SERPIFAI Evidence-State Method v1.0.0</v>
      </c>
      <c r="BA22" s="3"/>
      <c r="BB22" s="3"/>
      <c r="BC22" s="3"/>
      <c r="BD22" s="3"/>
      <c r="BE22" s="3"/>
      <c r="BF22" s="3"/>
      <c r="BG22" s="3"/>
      <c r="BH22" s="3" t="str">
        <f t="shared" si="10"/>
        <v>No</v>
      </c>
      <c r="BI22" s="3" t="str">
        <f t="shared" si="11"/>
        <v>No</v>
      </c>
      <c r="BJ22" s="3" t="str">
        <f t="shared" si="12"/>
        <v>No</v>
      </c>
      <c r="BK22" s="3" t="str">
        <f t="shared" si="13"/>
        <v>No</v>
      </c>
      <c r="BL22" s="3" t="str">
        <f t="shared" si="14"/>
        <v>No</v>
      </c>
      <c r="BM22" s="3" t="str">
        <f t="shared" si="15"/>
        <v>No</v>
      </c>
      <c r="BN22" s="3" t="str">
        <f t="shared" si="16"/>
        <v>No</v>
      </c>
      <c r="BO22" s="3" t="str">
        <f t="shared" si="17"/>
        <v>No</v>
      </c>
      <c r="BP22" s="3" t="str">
        <f t="shared" si="18"/>
        <v>No</v>
      </c>
      <c r="BQ22" s="3" t="str">
        <f t="shared" si="19"/>
        <v>No</v>
      </c>
      <c r="BR22" s="3" t="str">
        <f t="shared" si="20"/>
        <v>No</v>
      </c>
      <c r="BS22" s="3" t="str">
        <f t="shared" si="21"/>
        <v>No</v>
      </c>
      <c r="BT22" s="3" t="s">
        <v>134</v>
      </c>
      <c r="BU22" s="3" t="s">
        <v>176</v>
      </c>
      <c r="BV22" s="3" t="s">
        <v>126</v>
      </c>
      <c r="BW22" s="3" t="s">
        <v>127</v>
      </c>
      <c r="BX22" s="3" t="str">
        <f t="shared" si="22"/>
        <v>PASS</v>
      </c>
    </row>
    <row r="23" spans="1:76" ht="57">
      <c r="A23" s="3" t="s">
        <v>184</v>
      </c>
      <c r="B23" s="3" t="s">
        <v>185</v>
      </c>
      <c r="C23" s="3" t="s">
        <v>185</v>
      </c>
      <c r="D23" s="3" t="s">
        <v>107</v>
      </c>
      <c r="E23" s="3" t="s">
        <v>175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 t="s">
        <v>118</v>
      </c>
      <c r="U23" s="3"/>
      <c r="V23" s="3"/>
      <c r="W23" s="3"/>
      <c r="X23" s="3"/>
      <c r="Y23" s="3"/>
      <c r="Z23" s="3"/>
      <c r="AA23" s="3"/>
      <c r="AB23" s="3" t="str">
        <f t="shared" si="0"/>
        <v/>
      </c>
      <c r="AC23" s="3"/>
      <c r="AD23" s="3"/>
      <c r="AE23" s="3"/>
      <c r="AF23" s="3" t="s">
        <v>186</v>
      </c>
      <c r="AG23" s="3" t="s">
        <v>116</v>
      </c>
      <c r="AH23" s="3" t="s">
        <v>118</v>
      </c>
      <c r="AI23" s="3" t="s">
        <v>187</v>
      </c>
      <c r="AJ23" s="3"/>
      <c r="AK23" s="3"/>
      <c r="AL23" s="3"/>
      <c r="AM23" s="3"/>
      <c r="AN23" s="3"/>
      <c r="AO23" s="3"/>
      <c r="AP23" s="3"/>
      <c r="AQ23" s="3"/>
      <c r="AR23" s="3" t="str">
        <f t="shared" si="1"/>
        <v>Unresolved</v>
      </c>
      <c r="AS23" s="3" t="str">
        <f t="shared" si="2"/>
        <v>ESSENTIAL_INPUT_MISSING</v>
      </c>
      <c r="AT23" s="3" t="str">
        <f t="shared" si="3"/>
        <v>Usable with limitation for a narrowed claim</v>
      </c>
      <c r="AU23" s="3" t="str">
        <f t="shared" si="4"/>
        <v>Proceed only with the explicit narrowed claim and recorded limitation</v>
      </c>
      <c r="AV23" s="3" t="str">
        <f t="shared" si="5"/>
        <v>The available evidence does not establish the intended claim; name the unresolved condition and its decision effect.</v>
      </c>
      <c r="AW23" s="3" t="str">
        <f t="shared" si="6"/>
        <v>Do not convert unresolved into observed, inferred, absent, false or low confidence.</v>
      </c>
      <c r="AX23" s="3" t="str">
        <f t="shared" si="7"/>
        <v>Govern separately using How to Assign Confidence Without Fake Precision; do not derive confidence from evidence state.</v>
      </c>
      <c r="AY23" s="3" t="str">
        <f t="shared" si="8"/>
        <v>When relevant records conflict, use How to Handle Contradictory Competitor Evidence before final disposition.</v>
      </c>
      <c r="AZ23" s="3" t="str">
        <f t="shared" si="9"/>
        <v>SERPIFAI Evidence-State Method v1.0.0</v>
      </c>
      <c r="BA23" s="3"/>
      <c r="BB23" s="3"/>
      <c r="BC23" s="3"/>
      <c r="BD23" s="3"/>
      <c r="BE23" s="3"/>
      <c r="BF23" s="3"/>
      <c r="BG23" s="3"/>
      <c r="BH23" s="3" t="str">
        <f t="shared" si="10"/>
        <v>No</v>
      </c>
      <c r="BI23" s="3" t="str">
        <f t="shared" si="11"/>
        <v>No</v>
      </c>
      <c r="BJ23" s="3" t="str">
        <f t="shared" si="12"/>
        <v>No</v>
      </c>
      <c r="BK23" s="3" t="str">
        <f t="shared" si="13"/>
        <v>No</v>
      </c>
      <c r="BL23" s="3" t="str">
        <f t="shared" si="14"/>
        <v>No</v>
      </c>
      <c r="BM23" s="3" t="str">
        <f t="shared" si="15"/>
        <v>No</v>
      </c>
      <c r="BN23" s="3" t="str">
        <f t="shared" si="16"/>
        <v>No</v>
      </c>
      <c r="BO23" s="3" t="str">
        <f t="shared" si="17"/>
        <v>No</v>
      </c>
      <c r="BP23" s="3" t="str">
        <f t="shared" si="18"/>
        <v>No</v>
      </c>
      <c r="BQ23" s="3" t="str">
        <f t="shared" si="19"/>
        <v>No</v>
      </c>
      <c r="BR23" s="3" t="str">
        <f t="shared" si="20"/>
        <v>No</v>
      </c>
      <c r="BS23" s="3" t="str">
        <f t="shared" si="21"/>
        <v>Yes</v>
      </c>
      <c r="BT23" s="3" t="s">
        <v>134</v>
      </c>
      <c r="BU23" s="3" t="s">
        <v>176</v>
      </c>
      <c r="BV23" s="3" t="s">
        <v>188</v>
      </c>
      <c r="BW23" s="3" t="s">
        <v>189</v>
      </c>
      <c r="BX23" s="3" t="str">
        <f t="shared" si="22"/>
        <v>PASS</v>
      </c>
    </row>
    <row r="24" spans="1:76" ht="85.5">
      <c r="A24" s="3" t="s">
        <v>190</v>
      </c>
      <c r="B24" s="3" t="s">
        <v>191</v>
      </c>
      <c r="C24" s="3" t="s">
        <v>191</v>
      </c>
      <c r="D24" s="3" t="s">
        <v>107</v>
      </c>
      <c r="E24" s="3" t="s">
        <v>141</v>
      </c>
      <c r="F24" s="3"/>
      <c r="G24" s="3"/>
      <c r="H24" s="3"/>
      <c r="I24" s="3"/>
      <c r="J24" s="3"/>
      <c r="K24" s="3"/>
      <c r="L24" s="3"/>
      <c r="M24" s="3"/>
      <c r="N24" s="3"/>
      <c r="O24" s="3" t="s">
        <v>142</v>
      </c>
      <c r="P24" s="3" t="s">
        <v>143</v>
      </c>
      <c r="Q24" s="3" t="s">
        <v>144</v>
      </c>
      <c r="R24" s="3" t="s">
        <v>145</v>
      </c>
      <c r="S24" s="3" t="s">
        <v>146</v>
      </c>
      <c r="T24" s="3"/>
      <c r="U24" s="3"/>
      <c r="V24" s="3"/>
      <c r="W24" s="3"/>
      <c r="X24" s="3"/>
      <c r="Y24" s="3"/>
      <c r="Z24" s="3"/>
      <c r="AA24" s="3"/>
      <c r="AB24" s="3" t="str">
        <f t="shared" si="0"/>
        <v/>
      </c>
      <c r="AC24" s="3"/>
      <c r="AD24" s="3"/>
      <c r="AE24" s="3"/>
      <c r="AF24" s="3" t="s">
        <v>115</v>
      </c>
      <c r="AG24" s="3" t="s">
        <v>116</v>
      </c>
      <c r="AH24" s="3" t="s">
        <v>117</v>
      </c>
      <c r="AI24" s="3"/>
      <c r="AJ24" s="3"/>
      <c r="AK24" s="3"/>
      <c r="AL24" s="3"/>
      <c r="AM24" s="3"/>
      <c r="AN24" s="3"/>
      <c r="AO24" s="3"/>
      <c r="AP24" s="3"/>
      <c r="AQ24" s="3"/>
      <c r="AR24" s="3" t="str">
        <f t="shared" si="1"/>
        <v>Inferred</v>
      </c>
      <c r="AS24" s="3" t="str">
        <f t="shared" si="2"/>
        <v>VALID_EXPOSED_INFERENCE</v>
      </c>
      <c r="AT24" s="3" t="str">
        <f t="shared" si="3"/>
        <v>Usable</v>
      </c>
      <c r="AU24" s="3" t="str">
        <f t="shared" si="4"/>
        <v>Proceed with disclosure and a reopen condition</v>
      </c>
      <c r="AV24" s="3" t="str">
        <f t="shared" si="5"/>
        <v>Based on the recorded observations, we infer the bounded conclusion under the stated assumptions.</v>
      </c>
      <c r="AW24" s="3" t="str">
        <f t="shared" si="6"/>
        <v>Do not present the inference as directly observed, certain, causal or assumption-free.</v>
      </c>
      <c r="AX24" s="3" t="str">
        <f t="shared" si="7"/>
        <v>Govern separately using How to Assign Confidence Without Fake Precision; do not derive confidence from evidence state.</v>
      </c>
      <c r="AY24" s="3" t="str">
        <f t="shared" si="8"/>
        <v>When relevant records conflict, use How to Handle Contradictory Competitor Evidence before final disposition.</v>
      </c>
      <c r="AZ24" s="3" t="str">
        <f t="shared" si="9"/>
        <v>SERPIFAI Evidence-State Method v1.0.0</v>
      </c>
      <c r="BA24" s="3"/>
      <c r="BB24" s="3"/>
      <c r="BC24" s="3"/>
      <c r="BD24" s="3"/>
      <c r="BE24" s="3"/>
      <c r="BF24" s="3"/>
      <c r="BG24" s="3"/>
      <c r="BH24" s="3" t="str">
        <f t="shared" si="10"/>
        <v>No</v>
      </c>
      <c r="BI24" s="3" t="str">
        <f t="shared" si="11"/>
        <v>No</v>
      </c>
      <c r="BJ24" s="3" t="str">
        <f t="shared" si="12"/>
        <v>No</v>
      </c>
      <c r="BK24" s="3" t="str">
        <f t="shared" si="13"/>
        <v>No</v>
      </c>
      <c r="BL24" s="3" t="str">
        <f t="shared" si="14"/>
        <v>No</v>
      </c>
      <c r="BM24" s="3" t="str">
        <f t="shared" si="15"/>
        <v>No</v>
      </c>
      <c r="BN24" s="3" t="str">
        <f t="shared" si="16"/>
        <v>Yes</v>
      </c>
      <c r="BO24" s="3" t="str">
        <f t="shared" si="17"/>
        <v>Yes</v>
      </c>
      <c r="BP24" s="3" t="str">
        <f t="shared" si="18"/>
        <v>Yes</v>
      </c>
      <c r="BQ24" s="3" t="str">
        <f t="shared" si="19"/>
        <v>Yes</v>
      </c>
      <c r="BR24" s="3" t="str">
        <f t="shared" si="20"/>
        <v>Yes</v>
      </c>
      <c r="BS24" s="3" t="str">
        <f t="shared" si="21"/>
        <v>No</v>
      </c>
      <c r="BT24" s="3" t="s">
        <v>147</v>
      </c>
      <c r="BU24" s="3" t="s">
        <v>148</v>
      </c>
      <c r="BV24" s="3" t="s">
        <v>121</v>
      </c>
      <c r="BW24" s="3" t="s">
        <v>122</v>
      </c>
      <c r="BX24" s="3" t="str">
        <f t="shared" si="22"/>
        <v>PASS</v>
      </c>
    </row>
    <row r="25" spans="1:76" ht="42.75">
      <c r="A25" s="3" t="s">
        <v>192</v>
      </c>
      <c r="B25" s="3" t="s">
        <v>193</v>
      </c>
      <c r="C25" s="3" t="s">
        <v>193</v>
      </c>
      <c r="D25" s="3" t="s">
        <v>107</v>
      </c>
      <c r="E25" s="3" t="s">
        <v>108</v>
      </c>
      <c r="F25" s="3" t="s">
        <v>109</v>
      </c>
      <c r="G25" s="3" t="s">
        <v>110</v>
      </c>
      <c r="H25" s="3" t="s">
        <v>111</v>
      </c>
      <c r="I25" s="3" t="s">
        <v>112</v>
      </c>
      <c r="J25" s="3" t="s">
        <v>113</v>
      </c>
      <c r="K25" s="3"/>
      <c r="L25" s="3"/>
      <c r="M25" s="3"/>
      <c r="N25" s="3" t="s">
        <v>114</v>
      </c>
      <c r="O25" s="3"/>
      <c r="P25" s="3"/>
      <c r="Q25" s="3"/>
      <c r="R25" s="3"/>
      <c r="S25" s="3"/>
      <c r="T25" s="3"/>
      <c r="U25" s="3" t="s">
        <v>118</v>
      </c>
      <c r="V25" s="3"/>
      <c r="W25" s="3"/>
      <c r="X25" s="3"/>
      <c r="Y25" s="3"/>
      <c r="Z25" s="3"/>
      <c r="AA25" s="3"/>
      <c r="AB25" s="3" t="str">
        <f t="shared" si="0"/>
        <v/>
      </c>
      <c r="AC25" s="3"/>
      <c r="AD25" s="3"/>
      <c r="AE25" s="3"/>
      <c r="AF25" s="3" t="s">
        <v>115</v>
      </c>
      <c r="AG25" s="3" t="s">
        <v>116</v>
      </c>
      <c r="AH25" s="3" t="s">
        <v>117</v>
      </c>
      <c r="AI25" s="3"/>
      <c r="AJ25" s="3"/>
      <c r="AK25" s="3"/>
      <c r="AL25" s="3"/>
      <c r="AM25" s="3"/>
      <c r="AN25" s="3"/>
      <c r="AO25" s="3"/>
      <c r="AP25" s="3"/>
      <c r="AQ25" s="3"/>
      <c r="AR25" s="3" t="str">
        <f t="shared" si="1"/>
        <v>Unresolved</v>
      </c>
      <c r="AS25" s="3" t="str">
        <f t="shared" si="2"/>
        <v>PROVENANCE_UNKNOWN</v>
      </c>
      <c r="AT25" s="3" t="str">
        <f t="shared" si="3"/>
        <v>Not yet usable for the intended claim</v>
      </c>
      <c r="AU25" s="3" t="str">
        <f t="shared" si="4"/>
        <v>Hold the affected decision</v>
      </c>
      <c r="AV25" s="3" t="str">
        <f t="shared" si="5"/>
        <v>The available evidence does not establish the intended claim; name the unresolved condition and its decision effect.</v>
      </c>
      <c r="AW25" s="3" t="str">
        <f t="shared" si="6"/>
        <v>Do not convert unresolved into observed, inferred, absent, false or low confidence.</v>
      </c>
      <c r="AX25" s="3" t="str">
        <f t="shared" si="7"/>
        <v>Govern separately using How to Assign Confidence Without Fake Precision; do not derive confidence from evidence state.</v>
      </c>
      <c r="AY25" s="3" t="str">
        <f t="shared" si="8"/>
        <v>When relevant records conflict, use How to Handle Contradictory Competitor Evidence before final disposition.</v>
      </c>
      <c r="AZ25" s="3" t="str">
        <f t="shared" si="9"/>
        <v>SERPIFAI Evidence-State Method v1.0.0</v>
      </c>
      <c r="BA25" s="3" t="s">
        <v>118</v>
      </c>
      <c r="BB25" s="3" t="s">
        <v>118</v>
      </c>
      <c r="BC25" s="3" t="s">
        <v>118</v>
      </c>
      <c r="BD25" s="3" t="s">
        <v>118</v>
      </c>
      <c r="BE25" s="3" t="s">
        <v>118</v>
      </c>
      <c r="BF25" s="3" t="s">
        <v>118</v>
      </c>
      <c r="BG25" s="3" t="s">
        <v>118</v>
      </c>
      <c r="BH25" s="3" t="str">
        <f t="shared" si="10"/>
        <v>Yes</v>
      </c>
      <c r="BI25" s="3" t="str">
        <f t="shared" si="11"/>
        <v>Yes</v>
      </c>
      <c r="BJ25" s="3" t="str">
        <f t="shared" si="12"/>
        <v>Yes</v>
      </c>
      <c r="BK25" s="3" t="str">
        <f t="shared" si="13"/>
        <v>Yes</v>
      </c>
      <c r="BL25" s="3" t="str">
        <f t="shared" si="14"/>
        <v>Yes</v>
      </c>
      <c r="BM25" s="3" t="str">
        <f t="shared" si="15"/>
        <v>Yes</v>
      </c>
      <c r="BN25" s="3" t="str">
        <f t="shared" si="16"/>
        <v>No</v>
      </c>
      <c r="BO25" s="3" t="str">
        <f t="shared" si="17"/>
        <v>No</v>
      </c>
      <c r="BP25" s="3" t="str">
        <f t="shared" si="18"/>
        <v>No</v>
      </c>
      <c r="BQ25" s="3" t="str">
        <f t="shared" si="19"/>
        <v>No</v>
      </c>
      <c r="BR25" s="3" t="str">
        <f t="shared" si="20"/>
        <v>No</v>
      </c>
      <c r="BS25" s="3" t="str">
        <f t="shared" si="21"/>
        <v>No</v>
      </c>
      <c r="BT25" s="3" t="s">
        <v>134</v>
      </c>
      <c r="BU25" s="3" t="s">
        <v>166</v>
      </c>
      <c r="BV25" s="3" t="s">
        <v>126</v>
      </c>
      <c r="BW25" s="3" t="s">
        <v>127</v>
      </c>
      <c r="BX25" s="3" t="str">
        <f t="shared" si="22"/>
        <v>PASS</v>
      </c>
    </row>
    <row r="26" spans="1:76" ht="42.75">
      <c r="A26" s="3" t="s">
        <v>194</v>
      </c>
      <c r="B26" s="3" t="s">
        <v>195</v>
      </c>
      <c r="C26" s="3" t="s">
        <v>195</v>
      </c>
      <c r="D26" s="3" t="s">
        <v>107</v>
      </c>
      <c r="E26" s="3" t="s">
        <v>108</v>
      </c>
      <c r="F26" s="3" t="s">
        <v>109</v>
      </c>
      <c r="G26" s="3" t="s">
        <v>110</v>
      </c>
      <c r="H26" s="3" t="s">
        <v>111</v>
      </c>
      <c r="I26" s="3" t="s">
        <v>112</v>
      </c>
      <c r="J26" s="3" t="s">
        <v>113</v>
      </c>
      <c r="K26" s="3"/>
      <c r="L26" s="3"/>
      <c r="M26" s="3"/>
      <c r="N26" s="3" t="s">
        <v>114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 t="str">
        <f t="shared" si="0"/>
        <v/>
      </c>
      <c r="AC26" s="3"/>
      <c r="AD26" s="3"/>
      <c r="AE26" s="3"/>
      <c r="AF26" s="3" t="s">
        <v>115</v>
      </c>
      <c r="AG26" s="3" t="s">
        <v>116</v>
      </c>
      <c r="AH26" s="3" t="s">
        <v>117</v>
      </c>
      <c r="AI26" s="3"/>
      <c r="AJ26" s="3"/>
      <c r="AK26" s="3"/>
      <c r="AL26" s="3"/>
      <c r="AM26" s="3"/>
      <c r="AN26" s="3"/>
      <c r="AO26" s="3"/>
      <c r="AP26" s="3"/>
      <c r="AQ26" s="3"/>
      <c r="AR26" s="3" t="str">
        <f t="shared" si="1"/>
        <v>Observed</v>
      </c>
      <c r="AS26" s="3" t="str">
        <f t="shared" si="2"/>
        <v>DIRECT_RECORDED_OBSERVATION</v>
      </c>
      <c r="AT26" s="3" t="str">
        <f t="shared" si="3"/>
        <v>Usable</v>
      </c>
      <c r="AU26" s="3" t="str">
        <f t="shared" si="4"/>
        <v>Proceed with disclosure and a reopen condition</v>
      </c>
      <c r="AV26" s="3" t="str">
        <f t="shared" si="5"/>
        <v>We directly observed the bounded fact within the recorded entity, scope, time, method and source.</v>
      </c>
      <c r="AW26" s="3" t="str">
        <f t="shared" si="6"/>
        <v>Do not imply motive, causation, completeness, permanence or decision-readiness without separate evidence.</v>
      </c>
      <c r="AX26" s="3" t="str">
        <f t="shared" si="7"/>
        <v>Govern separately using How to Assign Confidence Without Fake Precision; do not derive confidence from evidence state.</v>
      </c>
      <c r="AY26" s="3" t="str">
        <f t="shared" si="8"/>
        <v>When relevant records conflict, use How to Handle Contradictory Competitor Evidence before final disposition.</v>
      </c>
      <c r="AZ26" s="3" t="str">
        <f t="shared" si="9"/>
        <v>SERPIFAI Evidence-State Method v1.0.0</v>
      </c>
      <c r="BA26" s="3" t="s">
        <v>118</v>
      </c>
      <c r="BB26" s="3" t="s">
        <v>118</v>
      </c>
      <c r="BC26" s="3" t="s">
        <v>118</v>
      </c>
      <c r="BD26" s="3" t="s">
        <v>118</v>
      </c>
      <c r="BE26" s="3" t="s">
        <v>118</v>
      </c>
      <c r="BF26" s="3" t="s">
        <v>118</v>
      </c>
      <c r="BG26" s="3" t="s">
        <v>118</v>
      </c>
      <c r="BH26" s="3" t="str">
        <f t="shared" si="10"/>
        <v>Yes</v>
      </c>
      <c r="BI26" s="3" t="str">
        <f t="shared" si="11"/>
        <v>Yes</v>
      </c>
      <c r="BJ26" s="3" t="str">
        <f t="shared" si="12"/>
        <v>Yes</v>
      </c>
      <c r="BK26" s="3" t="str">
        <f t="shared" si="13"/>
        <v>Yes</v>
      </c>
      <c r="BL26" s="3" t="str">
        <f t="shared" si="14"/>
        <v>Yes</v>
      </c>
      <c r="BM26" s="3" t="str">
        <f t="shared" si="15"/>
        <v>Yes</v>
      </c>
      <c r="BN26" s="3" t="str">
        <f t="shared" si="16"/>
        <v>No</v>
      </c>
      <c r="BO26" s="3" t="str">
        <f t="shared" si="17"/>
        <v>No</v>
      </c>
      <c r="BP26" s="3" t="str">
        <f t="shared" si="18"/>
        <v>No</v>
      </c>
      <c r="BQ26" s="3" t="str">
        <f t="shared" si="19"/>
        <v>No</v>
      </c>
      <c r="BR26" s="3" t="str">
        <f t="shared" si="20"/>
        <v>No</v>
      </c>
      <c r="BS26" s="3" t="str">
        <f t="shared" si="21"/>
        <v>No</v>
      </c>
      <c r="BT26" s="3" t="s">
        <v>119</v>
      </c>
      <c r="BU26" s="3" t="s">
        <v>120</v>
      </c>
      <c r="BV26" s="3" t="s">
        <v>121</v>
      </c>
      <c r="BW26" s="3" t="s">
        <v>122</v>
      </c>
      <c r="BX26" s="3" t="str">
        <f t="shared" si="22"/>
        <v>PASS</v>
      </c>
    </row>
    <row r="27" spans="1:76" ht="85.5">
      <c r="A27" s="3" t="s">
        <v>196</v>
      </c>
      <c r="B27" s="3" t="s">
        <v>197</v>
      </c>
      <c r="C27" s="3" t="s">
        <v>197</v>
      </c>
      <c r="D27" s="3" t="s">
        <v>107</v>
      </c>
      <c r="E27" s="3" t="s">
        <v>141</v>
      </c>
      <c r="F27" s="3"/>
      <c r="G27" s="3"/>
      <c r="H27" s="3"/>
      <c r="I27" s="3"/>
      <c r="J27" s="3"/>
      <c r="K27" s="3"/>
      <c r="L27" s="3"/>
      <c r="M27" s="3"/>
      <c r="N27" s="3"/>
      <c r="O27" s="3" t="s">
        <v>142</v>
      </c>
      <c r="P27" s="3" t="s">
        <v>143</v>
      </c>
      <c r="Q27" s="3" t="s">
        <v>144</v>
      </c>
      <c r="R27" s="3" t="s">
        <v>145</v>
      </c>
      <c r="S27" s="3" t="s">
        <v>146</v>
      </c>
      <c r="T27" s="3"/>
      <c r="U27" s="3"/>
      <c r="V27" s="3"/>
      <c r="W27" s="3" t="s">
        <v>118</v>
      </c>
      <c r="X27" s="3"/>
      <c r="Y27" s="3"/>
      <c r="Z27" s="3"/>
      <c r="AA27" s="3"/>
      <c r="AB27" s="3" t="str">
        <f t="shared" si="0"/>
        <v/>
      </c>
      <c r="AC27" s="3"/>
      <c r="AD27" s="3"/>
      <c r="AE27" s="3"/>
      <c r="AF27" s="3" t="s">
        <v>115</v>
      </c>
      <c r="AG27" s="3" t="s">
        <v>116</v>
      </c>
      <c r="AH27" s="3" t="s">
        <v>117</v>
      </c>
      <c r="AI27" s="3"/>
      <c r="AJ27" s="3"/>
      <c r="AK27" s="3"/>
      <c r="AL27" s="3"/>
      <c r="AM27" s="3"/>
      <c r="AN27" s="3"/>
      <c r="AO27" s="3"/>
      <c r="AP27" s="3"/>
      <c r="AQ27" s="3"/>
      <c r="AR27" s="3" t="str">
        <f t="shared" si="1"/>
        <v>Unresolved</v>
      </c>
      <c r="AS27" s="3" t="str">
        <f t="shared" si="2"/>
        <v>CONTRADICTION_REVIEW_REQUIRED</v>
      </c>
      <c r="AT27" s="3" t="str">
        <f t="shared" si="3"/>
        <v>Not yet usable for the intended claim</v>
      </c>
      <c r="AU27" s="3" t="str">
        <f t="shared" si="4"/>
        <v>Hold the affected decision</v>
      </c>
      <c r="AV27" s="3" t="str">
        <f t="shared" si="5"/>
        <v>The available evidence does not establish the intended claim; name the unresolved condition and its decision effect.</v>
      </c>
      <c r="AW27" s="3" t="str">
        <f t="shared" si="6"/>
        <v>Do not convert unresolved into observed, inferred, absent, false or low confidence.</v>
      </c>
      <c r="AX27" s="3" t="str">
        <f t="shared" si="7"/>
        <v>Govern separately using How to Assign Confidence Without Fake Precision; do not derive confidence from evidence state.</v>
      </c>
      <c r="AY27" s="3" t="str">
        <f t="shared" si="8"/>
        <v>When relevant records conflict, use How to Handle Contradictory Competitor Evidence before final disposition.</v>
      </c>
      <c r="AZ27" s="3" t="str">
        <f t="shared" si="9"/>
        <v>SERPIFAI Evidence-State Method v1.0.0</v>
      </c>
      <c r="BA27" s="3"/>
      <c r="BB27" s="3"/>
      <c r="BC27" s="3"/>
      <c r="BD27" s="3"/>
      <c r="BE27" s="3"/>
      <c r="BF27" s="3"/>
      <c r="BG27" s="3"/>
      <c r="BH27" s="3" t="str">
        <f t="shared" si="10"/>
        <v>No</v>
      </c>
      <c r="BI27" s="3" t="str">
        <f t="shared" si="11"/>
        <v>No</v>
      </c>
      <c r="BJ27" s="3" t="str">
        <f t="shared" si="12"/>
        <v>No</v>
      </c>
      <c r="BK27" s="3" t="str">
        <f t="shared" si="13"/>
        <v>No</v>
      </c>
      <c r="BL27" s="3" t="str">
        <f t="shared" si="14"/>
        <v>No</v>
      </c>
      <c r="BM27" s="3" t="str">
        <f t="shared" si="15"/>
        <v>No</v>
      </c>
      <c r="BN27" s="3" t="str">
        <f t="shared" si="16"/>
        <v>Yes</v>
      </c>
      <c r="BO27" s="3" t="str">
        <f t="shared" si="17"/>
        <v>Yes</v>
      </c>
      <c r="BP27" s="3" t="str">
        <f t="shared" si="18"/>
        <v>Yes</v>
      </c>
      <c r="BQ27" s="3" t="str">
        <f t="shared" si="19"/>
        <v>Yes</v>
      </c>
      <c r="BR27" s="3" t="str">
        <f t="shared" si="20"/>
        <v>Yes</v>
      </c>
      <c r="BS27" s="3" t="str">
        <f t="shared" si="21"/>
        <v>No</v>
      </c>
      <c r="BT27" s="3" t="s">
        <v>134</v>
      </c>
      <c r="BU27" s="3" t="s">
        <v>172</v>
      </c>
      <c r="BV27" s="3" t="s">
        <v>126</v>
      </c>
      <c r="BW27" s="3" t="s">
        <v>127</v>
      </c>
      <c r="BX27" s="3" t="str">
        <f t="shared" si="22"/>
        <v>PASS</v>
      </c>
    </row>
    <row r="28" spans="1:76" ht="57">
      <c r="A28" s="3" t="s">
        <v>198</v>
      </c>
      <c r="B28" s="3" t="s">
        <v>199</v>
      </c>
      <c r="C28" s="3" t="s">
        <v>199</v>
      </c>
      <c r="D28" s="3" t="s">
        <v>107</v>
      </c>
      <c r="E28" s="3" t="s">
        <v>108</v>
      </c>
      <c r="F28" s="3" t="s">
        <v>109</v>
      </c>
      <c r="G28" s="3" t="s">
        <v>110</v>
      </c>
      <c r="H28" s="3" t="s">
        <v>111</v>
      </c>
      <c r="I28" s="3" t="s">
        <v>112</v>
      </c>
      <c r="J28" s="3" t="s">
        <v>113</v>
      </c>
      <c r="K28" s="3"/>
      <c r="L28" s="3"/>
      <c r="M28" s="3"/>
      <c r="N28" s="3" t="s">
        <v>114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 t="str">
        <f t="shared" si="0"/>
        <v/>
      </c>
      <c r="AC28" s="3"/>
      <c r="AD28" s="3" t="s">
        <v>118</v>
      </c>
      <c r="AE28" s="3"/>
      <c r="AF28" s="3" t="s">
        <v>115</v>
      </c>
      <c r="AG28" s="3" t="s">
        <v>116</v>
      </c>
      <c r="AH28" s="3" t="s">
        <v>118</v>
      </c>
      <c r="AI28" s="3" t="s">
        <v>200</v>
      </c>
      <c r="AJ28" s="3"/>
      <c r="AK28" s="3"/>
      <c r="AL28" s="3"/>
      <c r="AM28" s="3"/>
      <c r="AN28" s="3"/>
      <c r="AO28" s="3"/>
      <c r="AP28" s="3"/>
      <c r="AQ28" s="3"/>
      <c r="AR28" s="3" t="str">
        <f t="shared" si="1"/>
        <v>Observed</v>
      </c>
      <c r="AS28" s="3" t="str">
        <f t="shared" si="2"/>
        <v>DIRECT_RECORDED_OBSERVATION</v>
      </c>
      <c r="AT28" s="3" t="str">
        <f t="shared" si="3"/>
        <v>Usable with limitation for a narrowed claim</v>
      </c>
      <c r="AU28" s="3" t="str">
        <f t="shared" si="4"/>
        <v>Proceed only with the explicit narrowed claim and recorded limitation</v>
      </c>
      <c r="AV28" s="3" t="str">
        <f t="shared" si="5"/>
        <v>We directly observed the bounded fact within the recorded entity, scope, time, method and source.</v>
      </c>
      <c r="AW28" s="3" t="str">
        <f t="shared" si="6"/>
        <v>Do not imply motive, causation, completeness, permanence or decision-readiness without separate evidence.</v>
      </c>
      <c r="AX28" s="3" t="str">
        <f t="shared" si="7"/>
        <v>Govern separately using How to Assign Confidence Without Fake Precision; do not derive confidence from evidence state.</v>
      </c>
      <c r="AY28" s="3" t="str">
        <f t="shared" si="8"/>
        <v>When relevant records conflict, use How to Handle Contradictory Competitor Evidence before final disposition.</v>
      </c>
      <c r="AZ28" s="3" t="str">
        <f t="shared" si="9"/>
        <v>SERPIFAI Evidence-State Method v1.0.0</v>
      </c>
      <c r="BA28" s="3" t="s">
        <v>118</v>
      </c>
      <c r="BB28" s="3" t="s">
        <v>118</v>
      </c>
      <c r="BC28" s="3" t="s">
        <v>118</v>
      </c>
      <c r="BD28" s="3" t="s">
        <v>118</v>
      </c>
      <c r="BE28" s="3" t="s">
        <v>118</v>
      </c>
      <c r="BF28" s="3" t="s">
        <v>118</v>
      </c>
      <c r="BG28" s="3" t="s">
        <v>118</v>
      </c>
      <c r="BH28" s="3" t="str">
        <f t="shared" si="10"/>
        <v>Yes</v>
      </c>
      <c r="BI28" s="3" t="str">
        <f t="shared" si="11"/>
        <v>Yes</v>
      </c>
      <c r="BJ28" s="3" t="str">
        <f t="shared" si="12"/>
        <v>Yes</v>
      </c>
      <c r="BK28" s="3" t="str">
        <f t="shared" si="13"/>
        <v>Yes</v>
      </c>
      <c r="BL28" s="3" t="str">
        <f t="shared" si="14"/>
        <v>Yes</v>
      </c>
      <c r="BM28" s="3" t="str">
        <f t="shared" si="15"/>
        <v>Yes</v>
      </c>
      <c r="BN28" s="3" t="str">
        <f t="shared" si="16"/>
        <v>No</v>
      </c>
      <c r="BO28" s="3" t="str">
        <f t="shared" si="17"/>
        <v>No</v>
      </c>
      <c r="BP28" s="3" t="str">
        <f t="shared" si="18"/>
        <v>No</v>
      </c>
      <c r="BQ28" s="3" t="str">
        <f t="shared" si="19"/>
        <v>No</v>
      </c>
      <c r="BR28" s="3" t="str">
        <f t="shared" si="20"/>
        <v>No</v>
      </c>
      <c r="BS28" s="3" t="str">
        <f t="shared" si="21"/>
        <v>Yes</v>
      </c>
      <c r="BT28" s="3" t="s">
        <v>119</v>
      </c>
      <c r="BU28" s="3" t="s">
        <v>120</v>
      </c>
      <c r="BV28" s="3" t="s">
        <v>188</v>
      </c>
      <c r="BW28" s="3" t="s">
        <v>189</v>
      </c>
      <c r="BX28" s="3" t="str">
        <f t="shared" si="22"/>
        <v>PASS</v>
      </c>
    </row>
    <row r="29" spans="1:76" ht="57">
      <c r="A29" s="3" t="s">
        <v>201</v>
      </c>
      <c r="B29" s="3" t="s">
        <v>202</v>
      </c>
      <c r="C29" s="3" t="s">
        <v>202</v>
      </c>
      <c r="D29" s="3" t="s">
        <v>107</v>
      </c>
      <c r="E29" s="3" t="s">
        <v>108</v>
      </c>
      <c r="F29" s="3" t="s">
        <v>109</v>
      </c>
      <c r="G29" s="3" t="s">
        <v>110</v>
      </c>
      <c r="H29" s="3" t="s">
        <v>111</v>
      </c>
      <c r="I29" s="3" t="s">
        <v>112</v>
      </c>
      <c r="J29" s="3" t="s">
        <v>113</v>
      </c>
      <c r="K29" s="3"/>
      <c r="L29" s="3"/>
      <c r="M29" s="3"/>
      <c r="N29" s="3" t="s">
        <v>114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 t="str">
        <f t="shared" si="0"/>
        <v/>
      </c>
      <c r="AC29" s="3"/>
      <c r="AD29" s="3"/>
      <c r="AE29" s="3"/>
      <c r="AF29" s="3" t="s">
        <v>115</v>
      </c>
      <c r="AG29" s="3" t="s">
        <v>116</v>
      </c>
      <c r="AH29" s="3" t="s">
        <v>117</v>
      </c>
      <c r="AI29" s="3"/>
      <c r="AJ29" s="3"/>
      <c r="AK29" s="3"/>
      <c r="AL29" s="3"/>
      <c r="AM29" s="3"/>
      <c r="AN29" s="3"/>
      <c r="AO29" s="3" t="s">
        <v>203</v>
      </c>
      <c r="AP29" s="3"/>
      <c r="AQ29" s="3"/>
      <c r="AR29" s="3" t="str">
        <f t="shared" si="1"/>
        <v>Observed</v>
      </c>
      <c r="AS29" s="3" t="str">
        <f t="shared" si="2"/>
        <v>DIRECT_RECORDED_OBSERVATION</v>
      </c>
      <c r="AT29" s="3" t="str">
        <f t="shared" si="3"/>
        <v>Usable</v>
      </c>
      <c r="AU29" s="3" t="str">
        <f t="shared" si="4"/>
        <v>Proceed with disclosure and a reopen condition</v>
      </c>
      <c r="AV29" s="3" t="str">
        <f t="shared" si="5"/>
        <v>We directly observed the bounded fact within the recorded entity, scope, time, method and source.</v>
      </c>
      <c r="AW29" s="3" t="str">
        <f t="shared" si="6"/>
        <v>Do not imply motive, causation, completeness, permanence or decision-readiness without separate evidence.</v>
      </c>
      <c r="AX29" s="3" t="str">
        <f t="shared" si="7"/>
        <v>Govern separately using How to Assign Confidence Without Fake Precision; do not derive confidence from evidence state.</v>
      </c>
      <c r="AY29" s="3" t="str">
        <f t="shared" si="8"/>
        <v>When relevant records conflict, use How to Handle Contradictory Competitor Evidence before final disposition.</v>
      </c>
      <c r="AZ29" s="3" t="str">
        <f t="shared" si="9"/>
        <v>SERPIFAI Evidence-State Method v1.0.0</v>
      </c>
      <c r="BA29" s="3" t="s">
        <v>118</v>
      </c>
      <c r="BB29" s="3" t="s">
        <v>118</v>
      </c>
      <c r="BC29" s="3" t="s">
        <v>118</v>
      </c>
      <c r="BD29" s="3" t="s">
        <v>118</v>
      </c>
      <c r="BE29" s="3" t="s">
        <v>118</v>
      </c>
      <c r="BF29" s="3" t="s">
        <v>118</v>
      </c>
      <c r="BG29" s="3" t="s">
        <v>118</v>
      </c>
      <c r="BH29" s="3" t="str">
        <f t="shared" si="10"/>
        <v>Yes</v>
      </c>
      <c r="BI29" s="3" t="str">
        <f t="shared" si="11"/>
        <v>Yes</v>
      </c>
      <c r="BJ29" s="3" t="str">
        <f t="shared" si="12"/>
        <v>Yes</v>
      </c>
      <c r="BK29" s="3" t="str">
        <f t="shared" si="13"/>
        <v>Yes</v>
      </c>
      <c r="BL29" s="3" t="str">
        <f t="shared" si="14"/>
        <v>Yes</v>
      </c>
      <c r="BM29" s="3" t="str">
        <f t="shared" si="15"/>
        <v>Yes</v>
      </c>
      <c r="BN29" s="3" t="str">
        <f t="shared" si="16"/>
        <v>No</v>
      </c>
      <c r="BO29" s="3" t="str">
        <f t="shared" si="17"/>
        <v>No</v>
      </c>
      <c r="BP29" s="3" t="str">
        <f t="shared" si="18"/>
        <v>No</v>
      </c>
      <c r="BQ29" s="3" t="str">
        <f t="shared" si="19"/>
        <v>No</v>
      </c>
      <c r="BR29" s="3" t="str">
        <f t="shared" si="20"/>
        <v>No</v>
      </c>
      <c r="BS29" s="3" t="str">
        <f t="shared" si="21"/>
        <v>No</v>
      </c>
      <c r="BT29" s="3" t="s">
        <v>119</v>
      </c>
      <c r="BU29" s="3" t="s">
        <v>120</v>
      </c>
      <c r="BV29" s="3" t="s">
        <v>121</v>
      </c>
      <c r="BW29" s="3" t="s">
        <v>122</v>
      </c>
      <c r="BX29" s="3" t="str">
        <f t="shared" si="22"/>
        <v>PASS</v>
      </c>
    </row>
    <row r="30" spans="1:76" ht="85.5">
      <c r="A30" s="3" t="s">
        <v>204</v>
      </c>
      <c r="B30" s="3" t="s">
        <v>205</v>
      </c>
      <c r="C30" s="3" t="s">
        <v>205</v>
      </c>
      <c r="D30" s="3" t="s">
        <v>107</v>
      </c>
      <c r="E30" s="3" t="s">
        <v>141</v>
      </c>
      <c r="F30" s="3"/>
      <c r="G30" s="3"/>
      <c r="H30" s="3"/>
      <c r="I30" s="3"/>
      <c r="J30" s="3"/>
      <c r="K30" s="3"/>
      <c r="L30" s="3"/>
      <c r="M30" s="3"/>
      <c r="N30" s="3"/>
      <c r="O30" s="3" t="s">
        <v>142</v>
      </c>
      <c r="P30" s="3" t="s">
        <v>143</v>
      </c>
      <c r="Q30" s="3" t="s">
        <v>144</v>
      </c>
      <c r="R30" s="3" t="s">
        <v>145</v>
      </c>
      <c r="S30" s="3" t="s">
        <v>146</v>
      </c>
      <c r="T30" s="3"/>
      <c r="U30" s="3"/>
      <c r="V30" s="3"/>
      <c r="W30" s="3"/>
      <c r="X30" s="3"/>
      <c r="Y30" s="3"/>
      <c r="Z30" s="3"/>
      <c r="AA30" s="3"/>
      <c r="AB30" s="3" t="str">
        <f t="shared" si="0"/>
        <v/>
      </c>
      <c r="AC30" s="3"/>
      <c r="AD30" s="3"/>
      <c r="AE30" s="3"/>
      <c r="AF30" s="3" t="s">
        <v>115</v>
      </c>
      <c r="AG30" s="3" t="s">
        <v>206</v>
      </c>
      <c r="AH30" s="3" t="s">
        <v>117</v>
      </c>
      <c r="AI30" s="3"/>
      <c r="AJ30" s="3"/>
      <c r="AK30" s="3"/>
      <c r="AL30" s="3"/>
      <c r="AM30" s="3"/>
      <c r="AN30" s="3"/>
      <c r="AO30" s="3"/>
      <c r="AP30" s="3"/>
      <c r="AQ30" s="3"/>
      <c r="AR30" s="3" t="str">
        <f t="shared" si="1"/>
        <v>Inferred</v>
      </c>
      <c r="AS30" s="3" t="str">
        <f t="shared" si="2"/>
        <v>VALID_EXPOSED_INFERENCE</v>
      </c>
      <c r="AT30" s="3" t="str">
        <f t="shared" si="3"/>
        <v>Usable</v>
      </c>
      <c r="AU30" s="3" t="str">
        <f t="shared" si="4"/>
        <v>Proceed only after accountable review</v>
      </c>
      <c r="AV30" s="3" t="str">
        <f t="shared" si="5"/>
        <v>Based on the recorded observations, we infer the bounded conclusion under the stated assumptions.</v>
      </c>
      <c r="AW30" s="3" t="str">
        <f t="shared" si="6"/>
        <v>Do not present the inference as directly observed, certain, causal or assumption-free.</v>
      </c>
      <c r="AX30" s="3" t="str">
        <f t="shared" si="7"/>
        <v>Govern separately using How to Assign Confidence Without Fake Precision; do not derive confidence from evidence state.</v>
      </c>
      <c r="AY30" s="3" t="str">
        <f t="shared" si="8"/>
        <v>When relevant records conflict, use How to Handle Contradictory Competitor Evidence before final disposition.</v>
      </c>
      <c r="AZ30" s="3" t="str">
        <f t="shared" si="9"/>
        <v>SERPIFAI Evidence-State Method v1.0.0</v>
      </c>
      <c r="BA30" s="3"/>
      <c r="BB30" s="3"/>
      <c r="BC30" s="3"/>
      <c r="BD30" s="3"/>
      <c r="BE30" s="3"/>
      <c r="BF30" s="3"/>
      <c r="BG30" s="3"/>
      <c r="BH30" s="3" t="str">
        <f t="shared" si="10"/>
        <v>No</v>
      </c>
      <c r="BI30" s="3" t="str">
        <f t="shared" si="11"/>
        <v>No</v>
      </c>
      <c r="BJ30" s="3" t="str">
        <f t="shared" si="12"/>
        <v>No</v>
      </c>
      <c r="BK30" s="3" t="str">
        <f t="shared" si="13"/>
        <v>No</v>
      </c>
      <c r="BL30" s="3" t="str">
        <f t="shared" si="14"/>
        <v>No</v>
      </c>
      <c r="BM30" s="3" t="str">
        <f t="shared" si="15"/>
        <v>No</v>
      </c>
      <c r="BN30" s="3" t="str">
        <f t="shared" si="16"/>
        <v>Yes</v>
      </c>
      <c r="BO30" s="3" t="str">
        <f t="shared" si="17"/>
        <v>Yes</v>
      </c>
      <c r="BP30" s="3" t="str">
        <f t="shared" si="18"/>
        <v>Yes</v>
      </c>
      <c r="BQ30" s="3" t="str">
        <f t="shared" si="19"/>
        <v>Yes</v>
      </c>
      <c r="BR30" s="3" t="str">
        <f t="shared" si="20"/>
        <v>Yes</v>
      </c>
      <c r="BS30" s="3" t="str">
        <f t="shared" si="21"/>
        <v>No</v>
      </c>
      <c r="BT30" s="3" t="s">
        <v>147</v>
      </c>
      <c r="BU30" s="3" t="s">
        <v>148</v>
      </c>
      <c r="BV30" s="3" t="s">
        <v>121</v>
      </c>
      <c r="BW30" s="3" t="s">
        <v>207</v>
      </c>
      <c r="BX30" s="3" t="str">
        <f t="shared" si="22"/>
        <v>PASS</v>
      </c>
    </row>
    <row r="31" spans="1:76" ht="42.75">
      <c r="A31" s="3" t="s">
        <v>208</v>
      </c>
      <c r="B31" s="3" t="s">
        <v>209</v>
      </c>
      <c r="C31" s="3" t="s">
        <v>209</v>
      </c>
      <c r="D31" s="3" t="s">
        <v>107</v>
      </c>
      <c r="E31" s="3" t="s">
        <v>108</v>
      </c>
      <c r="F31" s="3" t="s">
        <v>109</v>
      </c>
      <c r="G31" s="3" t="s">
        <v>110</v>
      </c>
      <c r="H31" s="3" t="s">
        <v>111</v>
      </c>
      <c r="I31" s="3" t="s">
        <v>112</v>
      </c>
      <c r="J31" s="3" t="s">
        <v>113</v>
      </c>
      <c r="K31" s="3"/>
      <c r="L31" s="3"/>
      <c r="M31" s="3"/>
      <c r="N31" s="3" t="s">
        <v>210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 t="str">
        <f t="shared" si="0"/>
        <v/>
      </c>
      <c r="AC31" s="3"/>
      <c r="AD31" s="3"/>
      <c r="AE31" s="3"/>
      <c r="AF31" s="3" t="s">
        <v>115</v>
      </c>
      <c r="AG31" s="3" t="s">
        <v>116</v>
      </c>
      <c r="AH31" s="3" t="s">
        <v>117</v>
      </c>
      <c r="AI31" s="3"/>
      <c r="AJ31" s="3"/>
      <c r="AK31" s="3"/>
      <c r="AL31" s="3"/>
      <c r="AM31" s="3"/>
      <c r="AN31" s="3"/>
      <c r="AO31" s="3"/>
      <c r="AP31" s="3"/>
      <c r="AQ31" s="3"/>
      <c r="AR31" s="3" t="str">
        <f t="shared" si="1"/>
        <v>Unresolved</v>
      </c>
      <c r="AS31" s="3" t="str">
        <f t="shared" si="2"/>
        <v>DECISION_CONTEXT_NOT_RECORDED</v>
      </c>
      <c r="AT31" s="3" t="str">
        <f t="shared" si="3"/>
        <v>Not yet usable for the intended claim</v>
      </c>
      <c r="AU31" s="3" t="str">
        <f t="shared" si="4"/>
        <v>Hold the affected decision</v>
      </c>
      <c r="AV31" s="3" t="str">
        <f t="shared" si="5"/>
        <v>The available evidence does not establish the intended claim; name the unresolved condition and its decision effect.</v>
      </c>
      <c r="AW31" s="3" t="str">
        <f t="shared" si="6"/>
        <v>Do not convert unresolved into observed, inferred, absent, false or low confidence.</v>
      </c>
      <c r="AX31" s="3" t="str">
        <f t="shared" si="7"/>
        <v>Govern separately using How to Assign Confidence Without Fake Precision; do not derive confidence from evidence state.</v>
      </c>
      <c r="AY31" s="3" t="str">
        <f t="shared" si="8"/>
        <v>When relevant records conflict, use How to Handle Contradictory Competitor Evidence before final disposition.</v>
      </c>
      <c r="AZ31" s="3" t="str">
        <f t="shared" si="9"/>
        <v>SERPIFAI Evidence-State Method v1.0.0</v>
      </c>
      <c r="BA31" s="3" t="s">
        <v>118</v>
      </c>
      <c r="BB31" s="3" t="s">
        <v>118</v>
      </c>
      <c r="BC31" s="3" t="s">
        <v>118</v>
      </c>
      <c r="BD31" s="3" t="s">
        <v>118</v>
      </c>
      <c r="BE31" s="3" t="s">
        <v>118</v>
      </c>
      <c r="BF31" s="3" t="s">
        <v>118</v>
      </c>
      <c r="BG31" s="3" t="s">
        <v>125</v>
      </c>
      <c r="BH31" s="3" t="str">
        <f t="shared" si="10"/>
        <v>Yes</v>
      </c>
      <c r="BI31" s="3" t="str">
        <f t="shared" si="11"/>
        <v>Yes</v>
      </c>
      <c r="BJ31" s="3" t="str">
        <f t="shared" si="12"/>
        <v>Yes</v>
      </c>
      <c r="BK31" s="3" t="str">
        <f t="shared" si="13"/>
        <v>Yes</v>
      </c>
      <c r="BL31" s="3" t="str">
        <f t="shared" si="14"/>
        <v>Yes</v>
      </c>
      <c r="BM31" s="3" t="str">
        <f t="shared" si="15"/>
        <v>Yes</v>
      </c>
      <c r="BN31" s="3" t="str">
        <f t="shared" si="16"/>
        <v>No</v>
      </c>
      <c r="BO31" s="3" t="str">
        <f t="shared" si="17"/>
        <v>No</v>
      </c>
      <c r="BP31" s="3" t="str">
        <f t="shared" si="18"/>
        <v>No</v>
      </c>
      <c r="BQ31" s="3" t="str">
        <f t="shared" si="19"/>
        <v>No</v>
      </c>
      <c r="BR31" s="3" t="str">
        <f t="shared" si="20"/>
        <v>No</v>
      </c>
      <c r="BS31" s="3" t="str">
        <f t="shared" si="21"/>
        <v>No</v>
      </c>
      <c r="BT31" s="3" t="s">
        <v>134</v>
      </c>
      <c r="BU31" s="3" t="s">
        <v>211</v>
      </c>
      <c r="BV31" s="3" t="s">
        <v>126</v>
      </c>
      <c r="BW31" s="3" t="s">
        <v>127</v>
      </c>
      <c r="BX31" s="3" t="str">
        <f t="shared" si="22"/>
        <v>PASS</v>
      </c>
    </row>
    <row r="32" spans="1:76" ht="42.75">
      <c r="A32" s="3" t="s">
        <v>212</v>
      </c>
      <c r="B32" s="3" t="s">
        <v>213</v>
      </c>
      <c r="C32" s="3" t="s">
        <v>213</v>
      </c>
      <c r="D32" s="3" t="s">
        <v>107</v>
      </c>
      <c r="E32" s="3" t="s">
        <v>108</v>
      </c>
      <c r="F32" s="3" t="s">
        <v>109</v>
      </c>
      <c r="G32" s="3" t="s">
        <v>110</v>
      </c>
      <c r="H32" s="3" t="s">
        <v>111</v>
      </c>
      <c r="I32" s="3"/>
      <c r="J32" s="3" t="s">
        <v>113</v>
      </c>
      <c r="K32" s="3"/>
      <c r="L32" s="3"/>
      <c r="M32" s="3"/>
      <c r="N32" s="3" t="s">
        <v>114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 t="str">
        <f t="shared" si="0"/>
        <v/>
      </c>
      <c r="AC32" s="3"/>
      <c r="AD32" s="3"/>
      <c r="AE32" s="3"/>
      <c r="AF32" s="3" t="s">
        <v>115</v>
      </c>
      <c r="AG32" s="3" t="s">
        <v>116</v>
      </c>
      <c r="AH32" s="3" t="s">
        <v>117</v>
      </c>
      <c r="AI32" s="3"/>
      <c r="AJ32" s="3"/>
      <c r="AK32" s="3"/>
      <c r="AL32" s="3"/>
      <c r="AM32" s="3"/>
      <c r="AN32" s="3"/>
      <c r="AO32" s="3"/>
      <c r="AP32" s="3"/>
      <c r="AQ32" s="3"/>
      <c r="AR32" s="3" t="str">
        <f t="shared" si="1"/>
        <v>Unresolved</v>
      </c>
      <c r="AS32" s="3" t="str">
        <f t="shared" si="2"/>
        <v>OBSERVATION_METHOD_NOT_RECORDED</v>
      </c>
      <c r="AT32" s="3" t="str">
        <f t="shared" si="3"/>
        <v>Not yet usable for the intended claim</v>
      </c>
      <c r="AU32" s="3" t="str">
        <f t="shared" si="4"/>
        <v>Hold the affected decision</v>
      </c>
      <c r="AV32" s="3" t="str">
        <f t="shared" si="5"/>
        <v>The available evidence does not establish the intended claim; name the unresolved condition and its decision effect.</v>
      </c>
      <c r="AW32" s="3" t="str">
        <f t="shared" si="6"/>
        <v>Do not convert unresolved into observed, inferred, absent, false or low confidence.</v>
      </c>
      <c r="AX32" s="3" t="str">
        <f t="shared" si="7"/>
        <v>Govern separately using How to Assign Confidence Without Fake Precision; do not derive confidence from evidence state.</v>
      </c>
      <c r="AY32" s="3" t="str">
        <f t="shared" si="8"/>
        <v>When relevant records conflict, use How to Handle Contradictory Competitor Evidence before final disposition.</v>
      </c>
      <c r="AZ32" s="3" t="str">
        <f t="shared" si="9"/>
        <v>SERPIFAI Evidence-State Method v1.0.0</v>
      </c>
      <c r="BA32" s="3" t="s">
        <v>118</v>
      </c>
      <c r="BB32" s="3" t="s">
        <v>118</v>
      </c>
      <c r="BC32" s="3" t="s">
        <v>118</v>
      </c>
      <c r="BD32" s="3" t="s">
        <v>118</v>
      </c>
      <c r="BE32" s="3" t="s">
        <v>118</v>
      </c>
      <c r="BF32" s="3" t="s">
        <v>118</v>
      </c>
      <c r="BG32" s="3" t="s">
        <v>118</v>
      </c>
      <c r="BH32" s="3" t="str">
        <f t="shared" si="10"/>
        <v>Yes</v>
      </c>
      <c r="BI32" s="3" t="str">
        <f t="shared" si="11"/>
        <v>Yes</v>
      </c>
      <c r="BJ32" s="3" t="str">
        <f t="shared" si="12"/>
        <v>Yes</v>
      </c>
      <c r="BK32" s="3" t="str">
        <f t="shared" si="13"/>
        <v>No</v>
      </c>
      <c r="BL32" s="3" t="str">
        <f t="shared" si="14"/>
        <v>Yes</v>
      </c>
      <c r="BM32" s="3" t="str">
        <f t="shared" si="15"/>
        <v>Yes</v>
      </c>
      <c r="BN32" s="3" t="str">
        <f t="shared" si="16"/>
        <v>No</v>
      </c>
      <c r="BO32" s="3" t="str">
        <f t="shared" si="17"/>
        <v>No</v>
      </c>
      <c r="BP32" s="3" t="str">
        <f t="shared" si="18"/>
        <v>No</v>
      </c>
      <c r="BQ32" s="3" t="str">
        <f t="shared" si="19"/>
        <v>No</v>
      </c>
      <c r="BR32" s="3" t="str">
        <f t="shared" si="20"/>
        <v>No</v>
      </c>
      <c r="BS32" s="3" t="str">
        <f t="shared" si="21"/>
        <v>No</v>
      </c>
      <c r="BT32" s="3" t="s">
        <v>134</v>
      </c>
      <c r="BU32" s="3" t="s">
        <v>214</v>
      </c>
      <c r="BV32" s="3" t="s">
        <v>126</v>
      </c>
      <c r="BW32" s="3" t="s">
        <v>127</v>
      </c>
      <c r="BX32" s="3" t="str">
        <f t="shared" si="22"/>
        <v>PASS</v>
      </c>
    </row>
    <row r="33" spans="1:76" ht="85.5">
      <c r="A33" s="3" t="s">
        <v>215</v>
      </c>
      <c r="B33" s="3" t="s">
        <v>216</v>
      </c>
      <c r="C33" s="3" t="s">
        <v>216</v>
      </c>
      <c r="D33" s="3" t="s">
        <v>107</v>
      </c>
      <c r="E33" s="3" t="s">
        <v>141</v>
      </c>
      <c r="F33" s="3"/>
      <c r="G33" s="3"/>
      <c r="H33" s="3"/>
      <c r="I33" s="3"/>
      <c r="J33" s="3"/>
      <c r="K33" s="3"/>
      <c r="L33" s="3"/>
      <c r="M33" s="3"/>
      <c r="N33" s="3"/>
      <c r="O33" s="3" t="s">
        <v>142</v>
      </c>
      <c r="P33" s="3" t="s">
        <v>143</v>
      </c>
      <c r="Q33" s="3" t="s">
        <v>144</v>
      </c>
      <c r="R33" s="3" t="s">
        <v>145</v>
      </c>
      <c r="S33" s="3" t="s">
        <v>146</v>
      </c>
      <c r="T33" s="3"/>
      <c r="U33" s="3"/>
      <c r="V33" s="3"/>
      <c r="W33" s="3"/>
      <c r="X33" s="3"/>
      <c r="Y33" s="3"/>
      <c r="Z33" s="3"/>
      <c r="AA33" s="3"/>
      <c r="AB33" s="3" t="str">
        <f t="shared" si="0"/>
        <v/>
      </c>
      <c r="AC33" s="3"/>
      <c r="AD33" s="3"/>
      <c r="AE33" s="3"/>
      <c r="AF33" s="3" t="s">
        <v>115</v>
      </c>
      <c r="AG33" s="3" t="s">
        <v>116</v>
      </c>
      <c r="AH33" s="3" t="s">
        <v>117</v>
      </c>
      <c r="AI33" s="3"/>
      <c r="AJ33" s="3"/>
      <c r="AK33" s="3"/>
      <c r="AL33" s="3"/>
      <c r="AM33" s="3"/>
      <c r="AN33" s="3"/>
      <c r="AO33" s="3"/>
      <c r="AP33" s="3"/>
      <c r="AQ33" s="3"/>
      <c r="AR33" s="3" t="str">
        <f t="shared" si="1"/>
        <v>Inferred</v>
      </c>
      <c r="AS33" s="3" t="str">
        <f t="shared" si="2"/>
        <v>VALID_EXPOSED_INFERENCE</v>
      </c>
      <c r="AT33" s="3" t="str">
        <f t="shared" si="3"/>
        <v>Usable</v>
      </c>
      <c r="AU33" s="3" t="str">
        <f t="shared" si="4"/>
        <v>Proceed with disclosure and a reopen condition</v>
      </c>
      <c r="AV33" s="3" t="str">
        <f t="shared" si="5"/>
        <v>Based on the recorded observations, we infer the bounded conclusion under the stated assumptions.</v>
      </c>
      <c r="AW33" s="3" t="str">
        <f t="shared" si="6"/>
        <v>Do not present the inference as directly observed, certain, causal or assumption-free.</v>
      </c>
      <c r="AX33" s="3" t="str">
        <f t="shared" si="7"/>
        <v>Govern separately using How to Assign Confidence Without Fake Precision; do not derive confidence from evidence state.</v>
      </c>
      <c r="AY33" s="3" t="str">
        <f t="shared" si="8"/>
        <v>When relevant records conflict, use How to Handle Contradictory Competitor Evidence before final disposition.</v>
      </c>
      <c r="AZ33" s="3" t="str">
        <f t="shared" si="9"/>
        <v>SERPIFAI Evidence-State Method v1.0.0</v>
      </c>
      <c r="BA33" s="3"/>
      <c r="BB33" s="3"/>
      <c r="BC33" s="3"/>
      <c r="BD33" s="3"/>
      <c r="BE33" s="3"/>
      <c r="BF33" s="3"/>
      <c r="BG33" s="3"/>
      <c r="BH33" s="3" t="str">
        <f t="shared" si="10"/>
        <v>No</v>
      </c>
      <c r="BI33" s="3" t="str">
        <f t="shared" si="11"/>
        <v>No</v>
      </c>
      <c r="BJ33" s="3" t="str">
        <f t="shared" si="12"/>
        <v>No</v>
      </c>
      <c r="BK33" s="3" t="str">
        <f t="shared" si="13"/>
        <v>No</v>
      </c>
      <c r="BL33" s="3" t="str">
        <f t="shared" si="14"/>
        <v>No</v>
      </c>
      <c r="BM33" s="3" t="str">
        <f t="shared" si="15"/>
        <v>No</v>
      </c>
      <c r="BN33" s="3" t="str">
        <f t="shared" si="16"/>
        <v>Yes</v>
      </c>
      <c r="BO33" s="3" t="str">
        <f t="shared" si="17"/>
        <v>Yes</v>
      </c>
      <c r="BP33" s="3" t="str">
        <f t="shared" si="18"/>
        <v>Yes</v>
      </c>
      <c r="BQ33" s="3" t="str">
        <f t="shared" si="19"/>
        <v>Yes</v>
      </c>
      <c r="BR33" s="3" t="str">
        <f t="shared" si="20"/>
        <v>Yes</v>
      </c>
      <c r="BS33" s="3" t="str">
        <f t="shared" si="21"/>
        <v>No</v>
      </c>
      <c r="BT33" s="3" t="s">
        <v>147</v>
      </c>
      <c r="BU33" s="3" t="s">
        <v>148</v>
      </c>
      <c r="BV33" s="3" t="s">
        <v>121</v>
      </c>
      <c r="BW33" s="3" t="s">
        <v>122</v>
      </c>
      <c r="BX33" s="3" t="str">
        <f t="shared" si="22"/>
        <v>PASS</v>
      </c>
    </row>
    <row r="34" spans="1:76" ht="85.5">
      <c r="A34" s="3" t="s">
        <v>217</v>
      </c>
      <c r="B34" s="3" t="s">
        <v>218</v>
      </c>
      <c r="C34" s="3" t="s">
        <v>218</v>
      </c>
      <c r="D34" s="3" t="s">
        <v>107</v>
      </c>
      <c r="E34" s="3" t="s">
        <v>141</v>
      </c>
      <c r="F34" s="3"/>
      <c r="G34" s="3"/>
      <c r="H34" s="3"/>
      <c r="I34" s="3"/>
      <c r="J34" s="3"/>
      <c r="K34" s="3"/>
      <c r="L34" s="3"/>
      <c r="M34" s="3"/>
      <c r="N34" s="3"/>
      <c r="O34" s="3" t="s">
        <v>142</v>
      </c>
      <c r="P34" s="3" t="s">
        <v>143</v>
      </c>
      <c r="Q34" s="3"/>
      <c r="R34" s="3" t="s">
        <v>145</v>
      </c>
      <c r="S34" s="3" t="s">
        <v>146</v>
      </c>
      <c r="T34" s="3"/>
      <c r="U34" s="3"/>
      <c r="V34" s="3"/>
      <c r="W34" s="3"/>
      <c r="X34" s="3"/>
      <c r="Y34" s="3"/>
      <c r="Z34" s="3"/>
      <c r="AA34" s="3"/>
      <c r="AB34" s="3" t="str">
        <f t="shared" si="0"/>
        <v/>
      </c>
      <c r="AC34" s="3"/>
      <c r="AD34" s="3"/>
      <c r="AE34" s="3"/>
      <c r="AF34" s="3" t="s">
        <v>115</v>
      </c>
      <c r="AG34" s="3" t="s">
        <v>116</v>
      </c>
      <c r="AH34" s="3" t="s">
        <v>117</v>
      </c>
      <c r="AI34" s="3"/>
      <c r="AJ34" s="3"/>
      <c r="AK34" s="3"/>
      <c r="AL34" s="3"/>
      <c r="AM34" s="3"/>
      <c r="AN34" s="3"/>
      <c r="AO34" s="3"/>
      <c r="AP34" s="3"/>
      <c r="AQ34" s="3"/>
      <c r="AR34" s="3" t="str">
        <f t="shared" si="1"/>
        <v>Unresolved</v>
      </c>
      <c r="AS34" s="3" t="str">
        <f t="shared" si="2"/>
        <v>ASSUMPTION_NOT_EXPOSED</v>
      </c>
      <c r="AT34" s="3" t="str">
        <f t="shared" si="3"/>
        <v>Not yet usable for the intended claim</v>
      </c>
      <c r="AU34" s="3" t="str">
        <f t="shared" si="4"/>
        <v>Hold the affected decision</v>
      </c>
      <c r="AV34" s="3" t="str">
        <f t="shared" si="5"/>
        <v>The available evidence does not establish the intended claim; name the unresolved condition and its decision effect.</v>
      </c>
      <c r="AW34" s="3" t="str">
        <f t="shared" si="6"/>
        <v>Do not convert unresolved into observed, inferred, absent, false or low confidence.</v>
      </c>
      <c r="AX34" s="3" t="str">
        <f t="shared" si="7"/>
        <v>Govern separately using How to Assign Confidence Without Fake Precision; do not derive confidence from evidence state.</v>
      </c>
      <c r="AY34" s="3" t="str">
        <f t="shared" si="8"/>
        <v>When relevant records conflict, use How to Handle Contradictory Competitor Evidence before final disposition.</v>
      </c>
      <c r="AZ34" s="3" t="str">
        <f t="shared" si="9"/>
        <v>SERPIFAI Evidence-State Method v1.0.0</v>
      </c>
      <c r="BA34" s="3"/>
      <c r="BB34" s="3"/>
      <c r="BC34" s="3"/>
      <c r="BD34" s="3"/>
      <c r="BE34" s="3"/>
      <c r="BF34" s="3"/>
      <c r="BG34" s="3"/>
      <c r="BH34" s="3" t="str">
        <f t="shared" si="10"/>
        <v>No</v>
      </c>
      <c r="BI34" s="3" t="str">
        <f t="shared" si="11"/>
        <v>No</v>
      </c>
      <c r="BJ34" s="3" t="str">
        <f t="shared" si="12"/>
        <v>No</v>
      </c>
      <c r="BK34" s="3" t="str">
        <f t="shared" si="13"/>
        <v>No</v>
      </c>
      <c r="BL34" s="3" t="str">
        <f t="shared" si="14"/>
        <v>No</v>
      </c>
      <c r="BM34" s="3" t="str">
        <f t="shared" si="15"/>
        <v>No</v>
      </c>
      <c r="BN34" s="3" t="str">
        <f t="shared" si="16"/>
        <v>Yes</v>
      </c>
      <c r="BO34" s="3" t="str">
        <f t="shared" si="17"/>
        <v>Yes</v>
      </c>
      <c r="BP34" s="3" t="str">
        <f t="shared" si="18"/>
        <v>No</v>
      </c>
      <c r="BQ34" s="3" t="str">
        <f t="shared" si="19"/>
        <v>Yes</v>
      </c>
      <c r="BR34" s="3" t="str">
        <f t="shared" si="20"/>
        <v>Yes</v>
      </c>
      <c r="BS34" s="3" t="str">
        <f t="shared" si="21"/>
        <v>No</v>
      </c>
      <c r="BT34" s="3" t="s">
        <v>134</v>
      </c>
      <c r="BU34" s="3" t="s">
        <v>151</v>
      </c>
      <c r="BV34" s="3" t="s">
        <v>126</v>
      </c>
      <c r="BW34" s="3" t="s">
        <v>127</v>
      </c>
      <c r="BX34" s="3" t="str">
        <f t="shared" si="22"/>
        <v>PASS</v>
      </c>
    </row>
    <row r="35" spans="1:76" ht="57">
      <c r="A35" s="3" t="s">
        <v>219</v>
      </c>
      <c r="B35" s="3" t="s">
        <v>220</v>
      </c>
      <c r="C35" s="3" t="s">
        <v>220</v>
      </c>
      <c r="D35" s="3" t="s">
        <v>107</v>
      </c>
      <c r="E35" s="3" t="s">
        <v>175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 t="s">
        <v>118</v>
      </c>
      <c r="U35" s="3"/>
      <c r="V35" s="3"/>
      <c r="W35" s="3"/>
      <c r="X35" s="3"/>
      <c r="Y35" s="3"/>
      <c r="Z35" s="3"/>
      <c r="AA35" s="3"/>
      <c r="AB35" s="3" t="str">
        <f t="shared" si="0"/>
        <v/>
      </c>
      <c r="AC35" s="3"/>
      <c r="AD35" s="3"/>
      <c r="AE35" s="3"/>
      <c r="AF35" s="3" t="s">
        <v>186</v>
      </c>
      <c r="AG35" s="3" t="s">
        <v>116</v>
      </c>
      <c r="AH35" s="3" t="s">
        <v>118</v>
      </c>
      <c r="AI35" s="3" t="s">
        <v>221</v>
      </c>
      <c r="AJ35" s="3"/>
      <c r="AK35" s="3"/>
      <c r="AL35" s="3"/>
      <c r="AM35" s="3"/>
      <c r="AN35" s="3"/>
      <c r="AO35" s="3"/>
      <c r="AP35" s="3"/>
      <c r="AQ35" s="3"/>
      <c r="AR35" s="3" t="str">
        <f t="shared" si="1"/>
        <v>Unresolved</v>
      </c>
      <c r="AS35" s="3" t="str">
        <f t="shared" si="2"/>
        <v>ESSENTIAL_INPUT_MISSING</v>
      </c>
      <c r="AT35" s="3" t="str">
        <f t="shared" si="3"/>
        <v>Usable with limitation for a narrowed claim</v>
      </c>
      <c r="AU35" s="3" t="str">
        <f t="shared" si="4"/>
        <v>Proceed only with the explicit narrowed claim and recorded limitation</v>
      </c>
      <c r="AV35" s="3" t="str">
        <f t="shared" si="5"/>
        <v>The available evidence does not establish the intended claim; name the unresolved condition and its decision effect.</v>
      </c>
      <c r="AW35" s="3" t="str">
        <f t="shared" si="6"/>
        <v>Do not convert unresolved into observed, inferred, absent, false or low confidence.</v>
      </c>
      <c r="AX35" s="3" t="str">
        <f t="shared" si="7"/>
        <v>Govern separately using How to Assign Confidence Without Fake Precision; do not derive confidence from evidence state.</v>
      </c>
      <c r="AY35" s="3" t="str">
        <f t="shared" si="8"/>
        <v>When relevant records conflict, use How to Handle Contradictory Competitor Evidence before final disposition.</v>
      </c>
      <c r="AZ35" s="3" t="str">
        <f t="shared" si="9"/>
        <v>SERPIFAI Evidence-State Method v1.0.0</v>
      </c>
      <c r="BA35" s="3"/>
      <c r="BB35" s="3"/>
      <c r="BC35" s="3"/>
      <c r="BD35" s="3"/>
      <c r="BE35" s="3"/>
      <c r="BF35" s="3"/>
      <c r="BG35" s="3"/>
      <c r="BH35" s="3" t="str">
        <f t="shared" si="10"/>
        <v>No</v>
      </c>
      <c r="BI35" s="3" t="str">
        <f t="shared" si="11"/>
        <v>No</v>
      </c>
      <c r="BJ35" s="3" t="str">
        <f t="shared" si="12"/>
        <v>No</v>
      </c>
      <c r="BK35" s="3" t="str">
        <f t="shared" si="13"/>
        <v>No</v>
      </c>
      <c r="BL35" s="3" t="str">
        <f t="shared" si="14"/>
        <v>No</v>
      </c>
      <c r="BM35" s="3" t="str">
        <f t="shared" si="15"/>
        <v>No</v>
      </c>
      <c r="BN35" s="3" t="str">
        <f t="shared" si="16"/>
        <v>No</v>
      </c>
      <c r="BO35" s="3" t="str">
        <f t="shared" si="17"/>
        <v>No</v>
      </c>
      <c r="BP35" s="3" t="str">
        <f t="shared" si="18"/>
        <v>No</v>
      </c>
      <c r="BQ35" s="3" t="str">
        <f t="shared" si="19"/>
        <v>No</v>
      </c>
      <c r="BR35" s="3" t="str">
        <f t="shared" si="20"/>
        <v>No</v>
      </c>
      <c r="BS35" s="3" t="str">
        <f t="shared" si="21"/>
        <v>Yes</v>
      </c>
      <c r="BT35" s="3" t="s">
        <v>134</v>
      </c>
      <c r="BU35" s="3" t="s">
        <v>176</v>
      </c>
      <c r="BV35" s="3" t="s">
        <v>188</v>
      </c>
      <c r="BW35" s="3" t="s">
        <v>189</v>
      </c>
      <c r="BX35" s="3" t="str">
        <f t="shared" si="22"/>
        <v>PASS</v>
      </c>
    </row>
    <row r="36" spans="1:76" ht="42.75">
      <c r="A36" s="3" t="s">
        <v>222</v>
      </c>
      <c r="B36" s="3" t="s">
        <v>223</v>
      </c>
      <c r="C36" s="3" t="s">
        <v>223</v>
      </c>
      <c r="D36" s="3" t="s">
        <v>107</v>
      </c>
      <c r="E36" s="3" t="s">
        <v>108</v>
      </c>
      <c r="F36" s="3" t="s">
        <v>109</v>
      </c>
      <c r="G36" s="3" t="s">
        <v>110</v>
      </c>
      <c r="H36" s="3" t="s">
        <v>111</v>
      </c>
      <c r="I36" s="3" t="s">
        <v>112</v>
      </c>
      <c r="J36" s="3" t="s">
        <v>113</v>
      </c>
      <c r="K36" s="3"/>
      <c r="L36" s="3"/>
      <c r="M36" s="3"/>
      <c r="N36" s="3" t="s">
        <v>224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 t="str">
        <f t="shared" ref="AB36:AB67" si="23">IF(AND(A36="",B36=""),"",IF(AND(Z36&lt;&gt;"",AA36&lt;&gt;""),"Relationship unresolved: "&amp;Z36&amp;" | Unresolved condition: "&amp;AA36,IF(Z36&lt;&gt;"","Relationship unresolved: "&amp;Z36,IF(AA36&lt;&gt;"","Unresolved condition: "&amp;AA36,""))))</f>
        <v/>
      </c>
      <c r="AC36" s="3"/>
      <c r="AD36" s="3"/>
      <c r="AE36" s="3"/>
      <c r="AF36" s="3" t="s">
        <v>115</v>
      </c>
      <c r="AG36" s="3" t="s">
        <v>116</v>
      </c>
      <c r="AH36" s="3" t="s">
        <v>117</v>
      </c>
      <c r="AI36" s="3"/>
      <c r="AJ36" s="3"/>
      <c r="AK36" s="3"/>
      <c r="AL36" s="3"/>
      <c r="AM36" s="3"/>
      <c r="AN36" s="3"/>
      <c r="AO36" s="3"/>
      <c r="AP36" s="3"/>
      <c r="AQ36" s="3"/>
      <c r="AR36" s="3" t="str">
        <f t="shared" ref="AR36:AR67" si="24">IF(AND(A36="",B36=""),"",IF(OR(NOT(OR(E36="Direct observation",E36="Inference",E36="Not sure")),AND(T36&lt;&gt;"",NOT(OR(T36="Yes",T36="No"))),AND(U36&lt;&gt;"",NOT(OR(U36="Yes",U36="No"))),AND(V36&lt;&gt;"",NOT(OR(V36="Yes",V36="No"))),AND(W36&lt;&gt;"",NOT(OR(W36="Yes",W36="No"))),AND(X36&lt;&gt;"",NOT(OR(X36="Yes",X36="No"))),AND(Y36&lt;&gt;"",NOT(OR(Y36="Yes",Y36="No"))),AND(AC36&lt;&gt;"",NOT(OR(AC36="Yes",AC36="No"))),AND(AD36&lt;&gt;"",NOT(OR(AD36="Yes",AD36="No"))),AND(AE36&lt;&gt;"",NOT(OR(AE36="Yes",AE36="No"))),NOT(OR(AF36="Material",AF36="Non-material")),NOT(OR(AG36="Reversible",AG36="Difficult to reverse")),AND(AH36&lt;&gt;"",NOT(OR(AH36="Not required",AH36="Yes",AH36="No"))),AND(AJ36&lt;&gt;"",NOT(OR(AJ36="Observed",AJ36="Inferred",AJ36="Unresolved"))),AND(AQ36&lt;&gt;"",NOT(OR(AQ36="Approved by the recorded reviewer",AQ36="Not approved")))),"",IF(W36="Yes","Unresolved",IF(T36="Yes","Unresolved",IF(U36="Yes","Unresolved",IF(V36="Yes","Unresolved",IF(AND(X36="Yes",Y36&lt;&gt;"Yes"),"Unresolved",IF(E36="Inference",IF(AND(BN36="Yes",BO36="Yes",BP36="Yes",BQ36="Yes",BR36="Yes"),"Inferred","Unresolved"),IF(E36="Direct observation",IF(AND(BH36="Yes",BI36="Yes",BJ36="Yes",BK36="Yes",BL36="Yes",BM36="Yes",BA36="Yes",BB36="Yes",BC36="Yes",BD36="Yes",BE36="Yes",BF36="Yes",BG36="Yes"),"Observed","Unresolved"),"Unresolved")))))))))</f>
        <v>Unresolved</v>
      </c>
      <c r="AS36" s="3" t="str">
        <f t="shared" ref="AS36:AS70" si="25">IF(AND(A36="",B36=""),"",IF(OR(NOT(OR(E36="Direct observation",E36="Inference",E36="Not sure")),AND(T36&lt;&gt;"",NOT(OR(T36="Yes",T36="No"))),AND(U36&lt;&gt;"",NOT(OR(U36="Yes",U36="No"))),AND(V36&lt;&gt;"",NOT(OR(V36="Yes",V36="No"))),AND(W36&lt;&gt;"",NOT(OR(W36="Yes",W36="No"))),AND(X36&lt;&gt;"",NOT(OR(X36="Yes",X36="No"))),AND(Y36&lt;&gt;"",NOT(OR(Y36="Yes",Y36="No"))),AND(AC36&lt;&gt;"",NOT(OR(AC36="Yes",AC36="No"))),AND(AD36&lt;&gt;"",NOT(OR(AD36="Yes",AD36="No"))),AND(AE36&lt;&gt;"",NOT(OR(AE36="Yes",AE36="No"))),NOT(OR(AF36="Material",AF36="Non-material")),NOT(OR(AG36="Reversible",AG36="Difficult to reverse")),AND(AH36&lt;&gt;"",NOT(OR(AH36="Not required",AH36="Yes",AH36="No"))),AND(AJ36&lt;&gt;"",NOT(OR(AJ36="Observed",AJ36="Inferred",AJ36="Unresolved"))),AND(AQ36&lt;&gt;"",NOT(OR(AQ36="Approved by the recorded reviewer",AQ36="Not approved")))),"INVALID_CONTROLLED_INPUT",IF(W36="Yes","CONTRADICTION_REVIEW_REQUIRED",IF(T36="Yes","ESSENTIAL_INPUT_MISSING",IF(U36="Yes","PROVENANCE_UNKNOWN",IF(V36="Yes","SCOPE_UNCLEAR",IF(AND(X36="Yes",Y36&lt;&gt;"Yes"),"ABSENCE_NOT_ESTABLISHED",IF(E36="Inference",IF(BN36&lt;&gt;"Yes","OBSERVED_INPUTS_MISSING",IF(BO36&lt;&gt;"Yes","REASONING_BRIDGE_MISSING",IF(BP36&lt;&gt;"Yes","ASSUMPTION_NOT_EXPOSED",IF(BQ36&lt;&gt;"Yes","INFERENCE_SCOPE_UNBOUNDED",IF(BR36&lt;&gt;"Yes","INFERENCE_NOT_REVIEWABLE","VALID_EXPOSED_INFERENCE"))))),IF(E36="Direct observation",IF(BH36&lt;&gt;"Yes","OBSERVATION_SOURCE_NOT_RECORDED",IF(BI36&lt;&gt;"Yes","OBSERVATION_TIME_NOT_RECORDED",IF(BJ36&lt;&gt;"Yes","OBSERVATION_SCOPE_NOT_EXACT",IF(BK36&lt;&gt;"Yes","OBSERVATION_METHOD_NOT_RECORDED",IF(BL36&lt;&gt;"Yes","ENTITY_NOT_EXACT",IF(BM36&lt;&gt;"Yes","DEFINITION_NOT_ALIGNED",IF(BA36&lt;&gt;"Yes","ENTITY_NOT_EXACT",IF(BB36&lt;&gt;"Yes","OBSERVATION_SCOPE_NOT_EXACT",IF(BC36&lt;&gt;"Yes","OBSERVATION_TIME_NOT_RECORDED",IF(BD36&lt;&gt;"Yes","OBSERVATION_METHOD_NOT_RECORDED",IF(BE36&lt;&gt;"Yes","OBSERVATION_SOURCE_NOT_RECORDED",IF(BF36&lt;&gt;"Yes","DEFINITION_NOT_ALIGNED",IF(BG36&lt;&gt;"Yes","DECISION_CONTEXT_NOT_RECORDED","DIRECT_RECORDED_OBSERVATION"))))))))))))),"EVIDENCE_RELATIONSHIP_NOT_ESTABLISHED")))))))))</f>
        <v>DEFINITION_NOT_ALIGNED</v>
      </c>
      <c r="AT36" s="3" t="str">
        <f t="shared" ref="AT36:AT70" si="26">IF(AND(A36="",B36=""),"",IF(OR(NOT(OR(E36="Direct observation",E36="Inference",E36="Not sure")),AND(T36&lt;&gt;"",NOT(OR(T36="Yes",T36="No"))),AND(U36&lt;&gt;"",NOT(OR(U36="Yes",U36="No"))),AND(V36&lt;&gt;"",NOT(OR(V36="Yes",V36="No"))),AND(W36&lt;&gt;"",NOT(OR(W36="Yes",W36="No"))),AND(X36&lt;&gt;"",NOT(OR(X36="Yes",X36="No"))),AND(Y36&lt;&gt;"",NOT(OR(Y36="Yes",Y36="No"))),AND(AC36&lt;&gt;"",NOT(OR(AC36="Yes",AC36="No"))),AND(AD36&lt;&gt;"",NOT(OR(AD36="Yes",AD36="No"))),AND(AE36&lt;&gt;"",NOT(OR(AE36="Yes",AE36="No"))),NOT(OR(AF36="Material",AF36="Non-material")),NOT(OR(AG36="Reversible",AG36="Difficult to reverse")),AND(AH36&lt;&gt;"",NOT(OR(AH36="Not required",AH36="Yes",AH36="No"))),AND(AJ36&lt;&gt;"",NOT(OR(AJ36="Observed",AJ36="Inferred",AJ36="Unresolved"))),AND(AQ36&lt;&gt;"",NOT(OR(AQ36="Approved by the recorded reviewer",AQ36="Not approved")))),"",IF(AR36="Unresolved",IF(AND(AF36="Non-material",AH36="Yes",BS36="Yes"),"Usable with limitation for a narrowed claim","Not yet usable for the intended claim"),IF(OR(AC36="Yes",AD36="Yes",AE36="Yes"),IF(AND(AH36="Yes",BS36="Yes"),"Usable with limitation for a narrowed claim","Not yet usable for the intended claim"),"Usable"))))</f>
        <v>Not yet usable for the intended claim</v>
      </c>
      <c r="AU36" s="3" t="str">
        <f t="shared" ref="AU36:AU67" si="27">IF(AND(A36="",B36=""),"",IF(OR(NOT(OR(E36="Direct observation",E36="Inference",E36="Not sure")),AND(T36&lt;&gt;"",NOT(OR(T36="Yes",T36="No"))),AND(U36&lt;&gt;"",NOT(OR(U36="Yes",U36="No"))),AND(V36&lt;&gt;"",NOT(OR(V36="Yes",V36="No"))),AND(W36&lt;&gt;"",NOT(OR(W36="Yes",W36="No"))),AND(X36&lt;&gt;"",NOT(OR(X36="Yes",X36="No"))),AND(Y36&lt;&gt;"",NOT(OR(Y36="Yes",Y36="No"))),AND(AC36&lt;&gt;"",NOT(OR(AC36="Yes",AC36="No"))),AND(AD36&lt;&gt;"",NOT(OR(AD36="Yes",AD36="No"))),AND(AE36&lt;&gt;"",NOT(OR(AE36="Yes",AE36="No"))),NOT(OR(AF36="Material",AF36="Non-material")),NOT(OR(AG36="Reversible",AG36="Difficult to reverse")),AND(AH36&lt;&gt;"",NOT(OR(AH36="Not required",AH36="Yes",AH36="No"))),AND(AJ36&lt;&gt;"",NOT(OR(AJ36="Observed",AJ36="Inferred",AJ36="Unresolved"))),AND(AQ36&lt;&gt;"",NOT(OR(AQ36="Approved by the recorded reviewer",AQ36="Not approved")))),"",IF(AT36="Not yet usable for the intended claim",IF(AF36="Material","Hold the affected decision","Do not use for the intended claim; narrow it or obtain the missing evidence"),IF(AT36="Usable with limitation for a narrowed claim","Proceed only with the explicit narrowed claim and recorded limitation",IF(AG36="Difficult to reverse","Proceed only after accountable review","Proceed with disclosure and a reopen condition")))))</f>
        <v>Hold the affected decision</v>
      </c>
      <c r="AV36" s="3" t="str">
        <f t="shared" ref="AV36:AV70" si="28">IF(AND(A36="",B36=""),"",IF(OR(NOT(OR(E36="Direct observation",E36="Inference",E36="Not sure")),AND(T36&lt;&gt;"",NOT(OR(T36="Yes",T36="No"))),AND(U36&lt;&gt;"",NOT(OR(U36="Yes",U36="No"))),AND(V36&lt;&gt;"",NOT(OR(V36="Yes",V36="No"))),AND(W36&lt;&gt;"",NOT(OR(W36="Yes",W36="No"))),AND(X36&lt;&gt;"",NOT(OR(X36="Yes",X36="No"))),AND(Y36&lt;&gt;"",NOT(OR(Y36="Yes",Y36="No"))),AND(AC36&lt;&gt;"",NOT(OR(AC36="Yes",AC36="No"))),AND(AD36&lt;&gt;"",NOT(OR(AD36="Yes",AD36="No"))),AND(AE36&lt;&gt;"",NOT(OR(AE36="Yes",AE36="No"))),NOT(OR(AF36="Material",AF36="Non-material")),NOT(OR(AG36="Reversible",AG36="Difficult to reverse")),AND(AH36&lt;&gt;"",NOT(OR(AH36="Not required",AH36="Yes",AH36="No"))),AND(AJ36&lt;&gt;"",NOT(OR(AJ36="Observed",AJ36="Inferred",AJ36="Unresolved"))),AND(AQ36&lt;&gt;"",NOT(OR(AQ36="Approved by the recorded reviewer",AQ36="Not approved")))),"",IF(AR36="Observed","We directly observed the bounded fact within the recorded entity, scope, time, method and source.",IF(AR36="Inferred","Based on the recorded observations, we infer the bounded conclusion under the stated assumptions.","The available evidence does not establish the intended claim; name the unresolved condition and its decision effect."))))</f>
        <v>The available evidence does not establish the intended claim; name the unresolved condition and its decision effect.</v>
      </c>
      <c r="AW36" s="3" t="str">
        <f t="shared" ref="AW36:AW70" si="29">IF(AND(A36="",B36=""),"",IF(OR(NOT(OR(E36="Direct observation",E36="Inference",E36="Not sure")),AND(T36&lt;&gt;"",NOT(OR(T36="Yes",T36="No"))),AND(U36&lt;&gt;"",NOT(OR(U36="Yes",U36="No"))),AND(V36&lt;&gt;"",NOT(OR(V36="Yes",V36="No"))),AND(W36&lt;&gt;"",NOT(OR(W36="Yes",W36="No"))),AND(X36&lt;&gt;"",NOT(OR(X36="Yes",X36="No"))),AND(Y36&lt;&gt;"",NOT(OR(Y36="Yes",Y36="No"))),AND(AC36&lt;&gt;"",NOT(OR(AC36="Yes",AC36="No"))),AND(AD36&lt;&gt;"",NOT(OR(AD36="Yes",AD36="No"))),AND(AE36&lt;&gt;"",NOT(OR(AE36="Yes",AE36="No"))),NOT(OR(AF36="Material",AF36="Non-material")),NOT(OR(AG36="Reversible",AG36="Difficult to reverse")),AND(AH36&lt;&gt;"",NOT(OR(AH36="Not required",AH36="Yes",AH36="No"))),AND(AJ36&lt;&gt;"",NOT(OR(AJ36="Observed",AJ36="Inferred",AJ36="Unresolved"))),AND(AQ36&lt;&gt;"",NOT(OR(AQ36="Approved by the recorded reviewer",AQ36="Not approved")))),"",IF(AR36="Observed","Do not imply motive, causation, completeness, permanence or decision-readiness without separate evidence.",IF(AR36="Inferred","Do not present the inference as directly observed, certain, causal or assumption-free.","Do not convert unresolved into observed, inferred, absent, false or low confidence."))))</f>
        <v>Do not convert unresolved into observed, inferred, absent, false or low confidence.</v>
      </c>
      <c r="AX36" s="3" t="str">
        <f t="shared" ref="AX36:AX70" si="30">IF(AND(A36="",B36=""),"",IF(OR(NOT(OR(E36="Direct observation",E36="Inference",E36="Not sure")),AND(T36&lt;&gt;"",NOT(OR(T36="Yes",T36="No"))),AND(U36&lt;&gt;"",NOT(OR(U36="Yes",U36="No"))),AND(V36&lt;&gt;"",NOT(OR(V36="Yes",V36="No"))),AND(W36&lt;&gt;"",NOT(OR(W36="Yes",W36="No"))),AND(X36&lt;&gt;"",NOT(OR(X36="Yes",X36="No"))),AND(Y36&lt;&gt;"",NOT(OR(Y36="Yes",Y36="No"))),AND(AC36&lt;&gt;"",NOT(OR(AC36="Yes",AC36="No"))),AND(AD36&lt;&gt;"",NOT(OR(AD36="Yes",AD36="No"))),AND(AE36&lt;&gt;"",NOT(OR(AE36="Yes",AE36="No"))),NOT(OR(AF36="Material",AF36="Non-material")),NOT(OR(AG36="Reversible",AG36="Difficult to reverse")),AND(AH36&lt;&gt;"",NOT(OR(AH36="Not required",AH36="Yes",AH36="No"))),AND(AJ36&lt;&gt;"",NOT(OR(AJ36="Observed",AJ36="Inferred",AJ36="Unresolved"))),AND(AQ36&lt;&gt;"",NOT(OR(AQ36="Approved by the recorded reviewer",AQ36="Not approved")))),"","Govern separately using How to Assign Confidence Without Fake Precision; do not derive confidence from evidence state."))</f>
        <v>Govern separately using How to Assign Confidence Without Fake Precision; do not derive confidence from evidence state.</v>
      </c>
      <c r="AY36" s="3" t="str">
        <f t="shared" ref="AY36:AY70" si="31">IF(AND(A36="",B36=""),"",IF(OR(NOT(OR(E36="Direct observation",E36="Inference",E36="Not sure")),AND(T36&lt;&gt;"",NOT(OR(T36="Yes",T36="No"))),AND(U36&lt;&gt;"",NOT(OR(U36="Yes",U36="No"))),AND(V36&lt;&gt;"",NOT(OR(V36="Yes",V36="No"))),AND(W36&lt;&gt;"",NOT(OR(W36="Yes",W36="No"))),AND(X36&lt;&gt;"",NOT(OR(X36="Yes",X36="No"))),AND(Y36&lt;&gt;"",NOT(OR(Y36="Yes",Y36="No"))),AND(AC36&lt;&gt;"",NOT(OR(AC36="Yes",AC36="No"))),AND(AD36&lt;&gt;"",NOT(OR(AD36="Yes",AD36="No"))),AND(AE36&lt;&gt;"",NOT(OR(AE36="Yes",AE36="No"))),NOT(OR(AF36="Material",AF36="Non-material")),NOT(OR(AG36="Reversible",AG36="Difficult to reverse")),AND(AH36&lt;&gt;"",NOT(OR(AH36="Not required",AH36="Yes",AH36="No"))),AND(AJ36&lt;&gt;"",NOT(OR(AJ36="Observed",AJ36="Inferred",AJ36="Unresolved"))),AND(AQ36&lt;&gt;"",NOT(OR(AQ36="Approved by the recorded reviewer",AQ36="Not approved")))),"","When relevant records conflict, use How to Handle Contradictory Competitor Evidence before final disposition."))</f>
        <v>When relevant records conflict, use How to Handle Contradictory Competitor Evidence before final disposition.</v>
      </c>
      <c r="AZ36" s="3" t="str">
        <f t="shared" ref="AZ36:AZ70" si="32">IF(AND(A36="",B36=""),"",IF(OR(NOT(OR(E36="Direct observation",E36="Inference",E36="Not sure")),AND(T36&lt;&gt;"",NOT(OR(T36="Yes",T36="No"))),AND(U36&lt;&gt;"",NOT(OR(U36="Yes",U36="No"))),AND(V36&lt;&gt;"",NOT(OR(V36="Yes",V36="No"))),AND(W36&lt;&gt;"",NOT(OR(W36="Yes",W36="No"))),AND(X36&lt;&gt;"",NOT(OR(X36="Yes",X36="No"))),AND(Y36&lt;&gt;"",NOT(OR(Y36="Yes",Y36="No"))),AND(AC36&lt;&gt;"",NOT(OR(AC36="Yes",AC36="No"))),AND(AD36&lt;&gt;"",NOT(OR(AD36="Yes",AD36="No"))),AND(AE36&lt;&gt;"",NOT(OR(AE36="Yes",AE36="No"))),NOT(OR(AF36="Material",AF36="Non-material")),NOT(OR(AG36="Reversible",AG36="Difficult to reverse")),AND(AH36&lt;&gt;"",NOT(OR(AH36="Not required",AH36="Yes",AH36="No"))),AND(AJ36&lt;&gt;"",NOT(OR(AJ36="Observed",AJ36="Inferred",AJ36="Unresolved"))),AND(AQ36&lt;&gt;"",NOT(OR(AQ36="Approved by the recorded reviewer",AQ36="Not approved")))),"","SERPIFAI Evidence-State Method v1.0.0"))</f>
        <v>SERPIFAI Evidence-State Method v1.0.0</v>
      </c>
      <c r="BA36" s="3" t="s">
        <v>118</v>
      </c>
      <c r="BB36" s="3" t="s">
        <v>118</v>
      </c>
      <c r="BC36" s="3" t="s">
        <v>118</v>
      </c>
      <c r="BD36" s="3" t="s">
        <v>118</v>
      </c>
      <c r="BE36" s="3" t="s">
        <v>118</v>
      </c>
      <c r="BF36" s="3" t="s">
        <v>125</v>
      </c>
      <c r="BG36" s="3" t="s">
        <v>118</v>
      </c>
      <c r="BH36" s="3" t="str">
        <f t="shared" ref="BH36:BH70" si="33">IF(AND(A36="",B36=""),"",IF(AND(LEN(LOWER(TRIM(J36&amp;"")))&gt;0,AND(LOWER(TRIM(J36&amp;""))&lt;&gt;"n/a",LOWER(TRIM(J36&amp;""))&lt;&gt;"na",LOWER(TRIM(J36&amp;""))&lt;&gt;"none",LOWER(TRIM(J36&amp;""))&lt;&gt;"unknown",LOWER(TRIM(J36&amp;""))&lt;&gt;"tbd",LOWER(TRIM(J36&amp;""))&lt;&gt;"todo",LOWER(TRIM(J36&amp;""))&lt;&gt;"placeholder",LOWER(TRIM(J36&amp;""))&lt;&gt;"test",LOWER(TRIM(J36&amp;""))&lt;&gt;"xxx",LOWER(TRIM(J36&amp;""))&lt;&gt;"xx",LOWER(TRIM(J36&amp;""))&lt;&gt;"x",LOWER(TRIM(J36&amp;""))&lt;&gt;"abc",LOWER(TRIM(J36&amp;""))&lt;&gt;"-",LOWER(TRIM(J36&amp;""))&lt;&gt;"--",LOWER(TRIM(J36&amp;""))&lt;&gt;"---",LOWER(TRIM(J36&amp;""))&lt;&gt;".",LOWER(TRIM(J36&amp;""))&lt;&gt;"..",LOWER(TRIM(J36&amp;""))&lt;&gt;"...",LOWER(TRIM(J36&amp;""))&lt;&gt;"?"),AND(SUBSTITUTE(SUBSTITUTE(SUBSTITUTE(SUBSTITUTE(SUBSTITUTE(SUBSTITUTE(LOWER(TRIM(J36&amp;""))," ",""),"/",""),"-",""),".",""),"?",""),"_","")&lt;&gt;"na",SUBSTITUTE(SUBSTITUTE(SUBSTITUTE(SUBSTITUTE(SUBSTITUTE(SUBSTITUTE(LOWER(TRIM(J36&amp;""))," ",""),"/",""),"-",""),".",""),"?",""),"_","")&lt;&gt;"none",SUBSTITUTE(SUBSTITUTE(SUBSTITUTE(SUBSTITUTE(SUBSTITUTE(SUBSTITUTE(LOWER(TRIM(J36&amp;""))," ",""),"/",""),"-",""),".",""),"?",""),"_","")&lt;&gt;"unknown",SUBSTITUTE(SUBSTITUTE(SUBSTITUTE(SUBSTITUTE(SUBSTITUTE(SUBSTITUTE(LOWER(TRIM(J36&amp;""))," ",""),"/",""),"-",""),".",""),"?",""),"_","")&lt;&gt;"tbd",SUBSTITUTE(SUBSTITUTE(SUBSTITUTE(SUBSTITUTE(SUBSTITUTE(SUBSTITUTE(LOWER(TRIM(J36&amp;""))," ",""),"/",""),"-",""),".",""),"?",""),"_","")&lt;&gt;"todo",SUBSTITUTE(SUBSTITUTE(SUBSTITUTE(SUBSTITUTE(SUBSTITUTE(SUBSTITUTE(LOWER(TRIM(J36&amp;""))," ",""),"/",""),"-",""),".",""),"?",""),"_","")&lt;&gt;"placeholder",SUBSTITUTE(SUBSTITUTE(SUBSTITUTE(SUBSTITUTE(SUBSTITUTE(SUBSTITUTE(LOWER(TRIM(J36&amp;""))," ",""),"/",""),"-",""),".",""),"?",""),"_","")&lt;&gt;"test",SUBSTITUTE(SUBSTITUTE(SUBSTITUTE(SUBSTITUTE(SUBSTITUTE(SUBSTITUTE(LOWER(TRIM(J36&amp;""))," ",""),"/",""),"-",""),".",""),"?",""),"_","")&lt;&gt;"xxx",SUBSTITUTE(SUBSTITUTE(SUBSTITUTE(SUBSTITUTE(SUBSTITUTE(SUBSTITUTE(LOWER(TRIM(J36&amp;""))," ",""),"/",""),"-",""),".",""),"?",""),"_","")&lt;&gt;"xx",SUBSTITUTE(SUBSTITUTE(SUBSTITUTE(SUBSTITUTE(SUBSTITUTE(SUBSTITUTE(LOWER(TRIM(J36&amp;""))," ",""),"/",""),"-",""),".",""),"?",""),"_","")&lt;&gt;"x",SUBSTITUTE(SUBSTITUTE(SUBSTITUTE(SUBSTITUTE(SUBSTITUTE(SUBSTITUTE(LOWER(TRIM(J36&amp;""))," ",""),"/",""),"-",""),".",""),"?",""),"_","")&lt;&gt;"abc"),AND(SUBSTITUTE(SUBSTITUTE(SUBSTITUTE(SUBSTITUTE(SUBSTITUTE(SUBSTITUTE(LOWER(TRIM(J36&amp;""))," ",""),"/",""),"-",""),".",""),"?",""),"_","")&lt;&gt;"nana",SUBSTITUTE(SUBSTITUTE(SUBSTITUTE(SUBSTITUTE(SUBSTITUTE(SUBSTITUTE(LOWER(TRIM(J36&amp;""))," ",""),"/",""),"-",""),".",""),"?",""),"_","")&lt;&gt;"nanana",SUBSTITUTE(SUBSTITUTE(SUBSTITUTE(SUBSTITUTE(SUBSTITUTE(SUBSTITUTE(LOWER(TRIM(J36&amp;""))," ",""),"/",""),"-",""),".",""),"?",""),"_","")&lt;&gt;"nonenone",SUBSTITUTE(SUBSTITUTE(SUBSTITUTE(SUBSTITUTE(SUBSTITUTE(SUBSTITUTE(LOWER(TRIM(J36&amp;""))," ",""),"/",""),"-",""),".",""),"?",""),"_","")&lt;&gt;"nonenonenone",SUBSTITUTE(SUBSTITUTE(SUBSTITUTE(SUBSTITUTE(SUBSTITUTE(SUBSTITUTE(LOWER(TRIM(J36&amp;""))," ",""),"/",""),"-",""),".",""),"?",""),"_","")&lt;&gt;"unknownunknown",SUBSTITUTE(SUBSTITUTE(SUBSTITUTE(SUBSTITUTE(SUBSTITUTE(SUBSTITUTE(LOWER(TRIM(J36&amp;""))," ",""),"/",""),"-",""),".",""),"?",""),"_","")&lt;&gt;"unknownunknownunknown",SUBSTITUTE(SUBSTITUTE(SUBSTITUTE(SUBSTITUTE(SUBSTITUTE(SUBSTITUTE(LOWER(TRIM(J36&amp;""))," ",""),"/",""),"-",""),".",""),"?",""),"_","")&lt;&gt;"tbdtbd",SUBSTITUTE(SUBSTITUTE(SUBSTITUTE(SUBSTITUTE(SUBSTITUTE(SUBSTITUTE(LOWER(TRIM(J36&amp;""))," ",""),"/",""),"-",""),".",""),"?",""),"_","")&lt;&gt;"tbdtbdtbd",SUBSTITUTE(SUBSTITUTE(SUBSTITUTE(SUBSTITUTE(SUBSTITUTE(SUBSTITUTE(LOWER(TRIM(J36&amp;""))," ",""),"/",""),"-",""),".",""),"?",""),"_","")&lt;&gt;"todotodo",SUBSTITUTE(SUBSTITUTE(SUBSTITUTE(SUBSTITUTE(SUBSTITUTE(SUBSTITUTE(LOWER(TRIM(J36&amp;""))," ",""),"/",""),"-",""),".",""),"?",""),"_","")&lt;&gt;"todotodotodo",SUBSTITUTE(SUBSTITUTE(SUBSTITUTE(SUBSTITUTE(SUBSTITUTE(SUBSTITUTE(LOWER(TRIM(J36&amp;""))," ",""),"/",""),"-",""),".",""),"?",""),"_","")&lt;&gt;"placeholderplaceholder",SUBSTITUTE(SUBSTITUTE(SUBSTITUTE(SUBSTITUTE(SUBSTITUTE(SUBSTITUTE(LOWER(TRIM(J36&amp;""))," ",""),"/",""),"-",""),".",""),"?",""),"_","")&lt;&gt;"placeholderplaceholderplaceholder",SUBSTITUTE(SUBSTITUTE(SUBSTITUTE(SUBSTITUTE(SUBSTITUTE(SUBSTITUTE(LOWER(TRIM(J36&amp;""))," ",""),"/",""),"-",""),".",""),"?",""),"_","")&lt;&gt;"testtest",SUBSTITUTE(SUBSTITUTE(SUBSTITUTE(SUBSTITUTE(SUBSTITUTE(SUBSTITUTE(LOWER(TRIM(J36&amp;""))," ",""),"/",""),"-",""),".",""),"?",""),"_","")&lt;&gt;"testtesttest",SUBSTITUTE(SUBSTITUTE(SUBSTITUTE(SUBSTITUTE(SUBSTITUTE(SUBSTITUTE(LOWER(TRIM(J36&amp;""))," ",""),"/",""),"-",""),".",""),"?",""),"_","")&lt;&gt;"abcabc",SUBSTITUTE(SUBSTITUTE(SUBSTITUTE(SUBSTITUTE(SUBSTITUTE(SUBSTITUTE(LOWER(TRIM(J36&amp;""))," ",""),"/",""),"-",""),".",""),"?",""),"_","")&lt;&gt;"abcabcabc"),AND(LEN(SUBSTITUTE(SUBSTITUTE(SUBSTITUTE(SUBSTITUTE(SUBSTITUTE(SUBSTITUTE(LOWER(TRIM(J36&amp;""))," ",""),"/",""),"-",""),".",""),"?",""),"_",""))&gt;0,NOT(AND(EXACT(UPPER(LOWER(TRIM(J36&amp;""))),LOWER(LOWER(TRIM(J36&amp;"")))),NOT(OR(IFERROR(FIND("0",LOWER(TRIM(J36&amp;""))),0)&gt;0,IFERROR(FIND("1",LOWER(TRIM(J36&amp;""))),0)&gt;0,IFERROR(FIND("2",LOWER(TRIM(J36&amp;""))),0)&gt;0,IFERROR(FIND("3",LOWER(TRIM(J36&amp;""))),0)&gt;0,IFERROR(FIND("4",LOWER(TRIM(J36&amp;""))),0)&gt;0,IFERROR(FIND("5",LOWER(TRIM(J36&amp;""))),0)&gt;0,IFERROR(FIND("6",LOWER(TRIM(J36&amp;""))),0)&gt;0,IFERROR(FIND("7",LOWER(TRIM(J36&amp;""))),0)&gt;0,IFERROR(FIND("8",LOWER(TRIM(J36&amp;""))),0)&gt;0,IFERROR(FIND("9",LOWER(TRIM(J36&amp;""))),0)&gt;0))))),NOT(AND(LEN(SUBSTITUTE(SUBSTITUTE(SUBSTITUTE(SUBSTITUTE(SUBSTITUTE(SUBSTITUTE(LOWER(TRIM(J36&amp;""))," ",""),"/",""),"-",""),".",""),"?",""),"_",""))&gt;=2,SUBSTITUTE(SUBSTITUTE(SUBSTITUTE(SUBSTITUTE(SUBSTITUTE(SUBSTITUTE(SUBSTITUTE(LOWER(TRIM(J36&amp;""))," ",""),"/",""),"-",""),".",""),"?",""),"_",""),LEFT(SUBSTITUTE(SUBSTITUTE(SUBSTITUTE(SUBSTITUTE(SUBSTITUTE(SUBSTITUTE(LOWER(TRIM(J36&amp;""))," ",""),"/",""),"-",""),".",""),"?",""),"_",""),1),"")=""))),"Yes","No"))</f>
        <v>Yes</v>
      </c>
      <c r="BI36" s="3" t="str">
        <f t="shared" ref="BI36:BI70" si="34">IF(AND(A36="",B36=""),"",IF(IFERROR(AND(LEN(LOWER(TRIM(H36&amp;"")))&gt;0,LOWER(TRIM(H36&amp;""))&lt;&gt;"n/a",LOWER(TRIM(H36&amp;""))&lt;&gt;"na",LOWER(TRIM(H36&amp;""))&lt;&gt;"none",LOWER(TRIM(H36&amp;""))&lt;&gt;"unknown",LOWER(TRIM(H36&amp;""))&lt;&gt;"tbd",LOWER(TRIM(H36&amp;""))&lt;&gt;"todo",LOWER(TRIM(H36&amp;""))&lt;&gt;"placeholder",LOWER(TRIM(H36&amp;""))&lt;&gt;"test",LOWER(TRIM(H36&amp;""))&lt;&gt;"xxx",LOWER(TRIM(H36&amp;""))&lt;&gt;"xx",LOWER(TRIM(H36&amp;""))&lt;&gt;"x",LOWER(TRIM(H36&amp;""))&lt;&gt;"abc",LOWER(TRIM(H36&amp;""))&lt;&gt;"-",LOWER(TRIM(H36&amp;""))&lt;&gt;"--",LOWER(TRIM(H36&amp;""))&lt;&gt;"---",LOWER(TRIM(H36&amp;""))&lt;&gt;".",LOWER(TRIM(H36&amp;""))&lt;&gt;"..",LOWER(TRIM(H36&amp;""))&lt;&gt;"...",LOWER(TRIM(H36&amp;""))&lt;&gt;"?",LOWER(TRIM(H36&amp;""))&lt;&gt;"nana",LOWER(TRIM(H36&amp;""))&lt;&gt;"nanana",LOWER(TRIM(H36&amp;""))&lt;&gt;"nonenone",LOWER(TRIM(H36&amp;""))&lt;&gt;"nonenonenone",LOWER(TRIM(H36&amp;""))&lt;&gt;"unknownunknown",LOWER(TRIM(H36&amp;""))&lt;&gt;"unknownunknownunknown",LOWER(TRIM(H36&amp;""))&lt;&gt;"tbdtbd",LOWER(TRIM(H36&amp;""))&lt;&gt;"tbdtbdtbd",LOWER(TRIM(H36&amp;""))&lt;&gt;"todotodo",LOWER(TRIM(H36&amp;""))&lt;&gt;"todotodotodo",LOWER(TRIM(H36&amp;""))&lt;&gt;"placeholderplaceholder",LOWER(TRIM(H36&amp;""))&lt;&gt;"placeholderplaceholderplaceholder",LOWER(TRIM(H36&amp;""))&lt;&gt;"testtest",LOWER(TRIM(H36&amp;""))&lt;&gt;"testtesttest",LOWER(TRIM(H36&amp;""))&lt;&gt;"abcabc",LOWER(TRIM(H36&amp;""))&lt;&gt;"abcabcabc",OR(IFERROR(FIND("19",LOWER(TRIM(H36&amp;""))),0)&gt;0,IFERROR(FIND("20",LOWER(TRIM(H36&amp;""))),0)&gt;0,IFERROR(FIND("q1",LOWER(TRIM(H36&amp;""))),0)&gt;0,IFERROR(FIND("q2",LOWER(TRIM(H36&amp;""))),0)&gt;0,IFERROR(FIND("q3",LOWER(TRIM(H36&amp;""))),0)&gt;0,IFERROR(FIND("q4",LOWER(TRIM(H36&amp;""))),0)&gt;0,IFERROR(FIND("jan",LOWER(TRIM(H36&amp;""))),0)&gt;0,IFERROR(FIND("feb",LOWER(TRIM(H36&amp;""))),0)&gt;0,IFERROR(FIND("mar",LOWER(TRIM(H36&amp;""))),0)&gt;0,IFERROR(FIND("apr",LOWER(TRIM(H36&amp;""))),0)&gt;0,IFERROR(FIND("may",LOWER(TRIM(H36&amp;""))),0)&gt;0,IFERROR(FIND("jun",LOWER(TRIM(H36&amp;""))),0)&gt;0,IFERROR(FIND("jul",LOWER(TRIM(H36&amp;""))),0)&gt;0,IFERROR(FIND("aug",LOWER(TRIM(H36&amp;""))),0)&gt;0,IFERROR(FIND("sep",LOWER(TRIM(H36&amp;""))),0)&gt;0,IFERROR(FIND("oct",LOWER(TRIM(H36&amp;""))),0)&gt;0,IFERROR(FIND("nov",LOWER(TRIM(H36&amp;""))),0)&gt;0,IFERROR(FIND("dec",LOWER(TRIM(H36&amp;""))),0)&gt;0,IFERROR(FIND("review window",LOWER(TRIM(H36&amp;""))),0)&gt;0,IFERROR(FIND("review period",LOWER(TRIM(H36&amp;""))),0)&gt;0,IFERROR(FIND("week ending",LOWER(TRIM(H36&amp;""))),0)&gt;0,IFERROR(FIND("month ending",LOWER(TRIM(H36&amp;""))),0)&gt;0,IFERROR(FIND("year ending",LOWER(TRIM(H36&amp;""))),0)&gt;0,IFERROR(FIND("as of ",LOWER(TRIM(H36&amp;""))),0)&gt;0,IFERROR(FIND("between ",LOWER(TRIM(H36&amp;""))),0)&gt;0,IFERROR(FIND("from ",LOWER(TRIM(H36&amp;""))),0)&gt;0,IFERROR(FIND("through ",LOWER(TRIM(H36&amp;""))),0)&gt;0,IFERROR(FIND("until ",LOWER(TRIM(H36&amp;""))),0)&gt;0,IFERROR(FIND("since ",LOWER(TRIM(H36&amp;""))),0)&gt;0,IFERROR(FIND("last 7 days",LOWER(TRIM(H36&amp;""))),0)&gt;0,IFERROR(FIND("last 30 days",LOWER(TRIM(H36&amp;""))),0)&gt;0,IFERROR(FIND("last 90 days",LOWER(TRIM(H36&amp;""))),0)&gt;0)),FALSE),"Yes","No"))</f>
        <v>Yes</v>
      </c>
      <c r="BJ36" s="3" t="str">
        <f t="shared" ref="BJ36:BJ70" si="35">IF(AND(A36="",B36=""),"",IF(AND(AND(LEN(LOWER(TRIM(G36&amp;"")))&gt;0,AND(LOWER(TRIM(G36&amp;""))&lt;&gt;"n/a",LOWER(TRIM(G36&amp;""))&lt;&gt;"na",LOWER(TRIM(G36&amp;""))&lt;&gt;"none",LOWER(TRIM(G36&amp;""))&lt;&gt;"unknown",LOWER(TRIM(G36&amp;""))&lt;&gt;"tbd",LOWER(TRIM(G36&amp;""))&lt;&gt;"todo",LOWER(TRIM(G36&amp;""))&lt;&gt;"placeholder",LOWER(TRIM(G36&amp;""))&lt;&gt;"test",LOWER(TRIM(G36&amp;""))&lt;&gt;"xxx",LOWER(TRIM(G36&amp;""))&lt;&gt;"xx",LOWER(TRIM(G36&amp;""))&lt;&gt;"x",LOWER(TRIM(G36&amp;""))&lt;&gt;"abc",LOWER(TRIM(G36&amp;""))&lt;&gt;"-",LOWER(TRIM(G36&amp;""))&lt;&gt;"--",LOWER(TRIM(G36&amp;""))&lt;&gt;"---",LOWER(TRIM(G36&amp;""))&lt;&gt;".",LOWER(TRIM(G36&amp;""))&lt;&gt;"..",LOWER(TRIM(G36&amp;""))&lt;&gt;"...",LOWER(TRIM(G36&amp;""))&lt;&gt;"?"),AND(SUBSTITUTE(SUBSTITUTE(SUBSTITUTE(SUBSTITUTE(SUBSTITUTE(SUBSTITUTE(LOWER(TRIM(G36&amp;""))," ",""),"/",""),"-",""),".",""),"?",""),"_","")&lt;&gt;"na",SUBSTITUTE(SUBSTITUTE(SUBSTITUTE(SUBSTITUTE(SUBSTITUTE(SUBSTITUTE(LOWER(TRIM(G36&amp;""))," ",""),"/",""),"-",""),".",""),"?",""),"_","")&lt;&gt;"none",SUBSTITUTE(SUBSTITUTE(SUBSTITUTE(SUBSTITUTE(SUBSTITUTE(SUBSTITUTE(LOWER(TRIM(G36&amp;""))," ",""),"/",""),"-",""),".",""),"?",""),"_","")&lt;&gt;"unknown",SUBSTITUTE(SUBSTITUTE(SUBSTITUTE(SUBSTITUTE(SUBSTITUTE(SUBSTITUTE(LOWER(TRIM(G36&amp;""))," ",""),"/",""),"-",""),".",""),"?",""),"_","")&lt;&gt;"tbd",SUBSTITUTE(SUBSTITUTE(SUBSTITUTE(SUBSTITUTE(SUBSTITUTE(SUBSTITUTE(LOWER(TRIM(G36&amp;""))," ",""),"/",""),"-",""),".",""),"?",""),"_","")&lt;&gt;"todo",SUBSTITUTE(SUBSTITUTE(SUBSTITUTE(SUBSTITUTE(SUBSTITUTE(SUBSTITUTE(LOWER(TRIM(G36&amp;""))," ",""),"/",""),"-",""),".",""),"?",""),"_","")&lt;&gt;"placeholder",SUBSTITUTE(SUBSTITUTE(SUBSTITUTE(SUBSTITUTE(SUBSTITUTE(SUBSTITUTE(LOWER(TRIM(G36&amp;""))," ",""),"/",""),"-",""),".",""),"?",""),"_","")&lt;&gt;"test",SUBSTITUTE(SUBSTITUTE(SUBSTITUTE(SUBSTITUTE(SUBSTITUTE(SUBSTITUTE(LOWER(TRIM(G36&amp;""))," ",""),"/",""),"-",""),".",""),"?",""),"_","")&lt;&gt;"xxx",SUBSTITUTE(SUBSTITUTE(SUBSTITUTE(SUBSTITUTE(SUBSTITUTE(SUBSTITUTE(LOWER(TRIM(G36&amp;""))," ",""),"/",""),"-",""),".",""),"?",""),"_","")&lt;&gt;"xx",SUBSTITUTE(SUBSTITUTE(SUBSTITUTE(SUBSTITUTE(SUBSTITUTE(SUBSTITUTE(LOWER(TRIM(G36&amp;""))," ",""),"/",""),"-",""),".",""),"?",""),"_","")&lt;&gt;"x",SUBSTITUTE(SUBSTITUTE(SUBSTITUTE(SUBSTITUTE(SUBSTITUTE(SUBSTITUTE(LOWER(TRIM(G36&amp;""))," ",""),"/",""),"-",""),".",""),"?",""),"_","")&lt;&gt;"abc"),AND(SUBSTITUTE(SUBSTITUTE(SUBSTITUTE(SUBSTITUTE(SUBSTITUTE(SUBSTITUTE(LOWER(TRIM(G36&amp;""))," ",""),"/",""),"-",""),".",""),"?",""),"_","")&lt;&gt;"nana",SUBSTITUTE(SUBSTITUTE(SUBSTITUTE(SUBSTITUTE(SUBSTITUTE(SUBSTITUTE(LOWER(TRIM(G36&amp;""))," ",""),"/",""),"-",""),".",""),"?",""),"_","")&lt;&gt;"nanana",SUBSTITUTE(SUBSTITUTE(SUBSTITUTE(SUBSTITUTE(SUBSTITUTE(SUBSTITUTE(LOWER(TRIM(G36&amp;""))," ",""),"/",""),"-",""),".",""),"?",""),"_","")&lt;&gt;"nonenone",SUBSTITUTE(SUBSTITUTE(SUBSTITUTE(SUBSTITUTE(SUBSTITUTE(SUBSTITUTE(LOWER(TRIM(G36&amp;""))," ",""),"/",""),"-",""),".",""),"?",""),"_","")&lt;&gt;"nonenonenone",SUBSTITUTE(SUBSTITUTE(SUBSTITUTE(SUBSTITUTE(SUBSTITUTE(SUBSTITUTE(LOWER(TRIM(G36&amp;""))," ",""),"/",""),"-",""),".",""),"?",""),"_","")&lt;&gt;"unknownunknown",SUBSTITUTE(SUBSTITUTE(SUBSTITUTE(SUBSTITUTE(SUBSTITUTE(SUBSTITUTE(LOWER(TRIM(G36&amp;""))," ",""),"/",""),"-",""),".",""),"?",""),"_","")&lt;&gt;"unknownunknownunknown",SUBSTITUTE(SUBSTITUTE(SUBSTITUTE(SUBSTITUTE(SUBSTITUTE(SUBSTITUTE(LOWER(TRIM(G36&amp;""))," ",""),"/",""),"-",""),".",""),"?",""),"_","")&lt;&gt;"tbdtbd",SUBSTITUTE(SUBSTITUTE(SUBSTITUTE(SUBSTITUTE(SUBSTITUTE(SUBSTITUTE(LOWER(TRIM(G36&amp;""))," ",""),"/",""),"-",""),".",""),"?",""),"_","")&lt;&gt;"tbdtbdtbd",SUBSTITUTE(SUBSTITUTE(SUBSTITUTE(SUBSTITUTE(SUBSTITUTE(SUBSTITUTE(LOWER(TRIM(G36&amp;""))," ",""),"/",""),"-",""),".",""),"?",""),"_","")&lt;&gt;"todotodo",SUBSTITUTE(SUBSTITUTE(SUBSTITUTE(SUBSTITUTE(SUBSTITUTE(SUBSTITUTE(LOWER(TRIM(G36&amp;""))," ",""),"/",""),"-",""),".",""),"?",""),"_","")&lt;&gt;"todotodotodo",SUBSTITUTE(SUBSTITUTE(SUBSTITUTE(SUBSTITUTE(SUBSTITUTE(SUBSTITUTE(LOWER(TRIM(G36&amp;""))," ",""),"/",""),"-",""),".",""),"?",""),"_","")&lt;&gt;"placeholderplaceholder",SUBSTITUTE(SUBSTITUTE(SUBSTITUTE(SUBSTITUTE(SUBSTITUTE(SUBSTITUTE(LOWER(TRIM(G36&amp;""))," ",""),"/",""),"-",""),".",""),"?",""),"_","")&lt;&gt;"placeholderplaceholderplaceholder",SUBSTITUTE(SUBSTITUTE(SUBSTITUTE(SUBSTITUTE(SUBSTITUTE(SUBSTITUTE(LOWER(TRIM(G36&amp;""))," ",""),"/",""),"-",""),".",""),"?",""),"_","")&lt;&gt;"testtest",SUBSTITUTE(SUBSTITUTE(SUBSTITUTE(SUBSTITUTE(SUBSTITUTE(SUBSTITUTE(LOWER(TRIM(G36&amp;""))," ",""),"/",""),"-",""),".",""),"?",""),"_","")&lt;&gt;"testtesttest",SUBSTITUTE(SUBSTITUTE(SUBSTITUTE(SUBSTITUTE(SUBSTITUTE(SUBSTITUTE(LOWER(TRIM(G36&amp;""))," ",""),"/",""),"-",""),".",""),"?",""),"_","")&lt;&gt;"abcabc",SUBSTITUTE(SUBSTITUTE(SUBSTITUTE(SUBSTITUTE(SUBSTITUTE(SUBSTITUTE(LOWER(TRIM(G36&amp;""))," ",""),"/",""),"-",""),".",""),"?",""),"_","")&lt;&gt;"abcabcabc"),AND(LEN(SUBSTITUTE(SUBSTITUTE(SUBSTITUTE(SUBSTITUTE(SUBSTITUTE(SUBSTITUTE(LOWER(TRIM(G36&amp;""))," ",""),"/",""),"-",""),".",""),"?",""),"_",""))&gt;0,NOT(AND(EXACT(UPPER(LOWER(TRIM(G36&amp;""))),LOWER(LOWER(TRIM(G36&amp;"")))),NOT(OR(IFERROR(FIND("0",LOWER(TRIM(G36&amp;""))),0)&gt;0,IFERROR(FIND("1",LOWER(TRIM(G36&amp;""))),0)&gt;0,IFERROR(FIND("2",LOWER(TRIM(G36&amp;""))),0)&gt;0,IFERROR(FIND("3",LOWER(TRIM(G36&amp;""))),0)&gt;0,IFERROR(FIND("4",LOWER(TRIM(G36&amp;""))),0)&gt;0,IFERROR(FIND("5",LOWER(TRIM(G36&amp;""))),0)&gt;0,IFERROR(FIND("6",LOWER(TRIM(G36&amp;""))),0)&gt;0,IFERROR(FIND("7",LOWER(TRIM(G36&amp;""))),0)&gt;0,IFERROR(FIND("8",LOWER(TRIM(G36&amp;""))),0)&gt;0,IFERROR(FIND("9",LOWER(TRIM(G36&amp;""))),0)&gt;0))))),NOT(AND(LEN(SUBSTITUTE(SUBSTITUTE(SUBSTITUTE(SUBSTITUTE(SUBSTITUTE(SUBSTITUTE(LOWER(TRIM(G36&amp;""))," ",""),"/",""),"-",""),".",""),"?",""),"_",""))&gt;=2,SUBSTITUTE(SUBSTITUTE(SUBSTITUTE(SUBSTITUTE(SUBSTITUTE(SUBSTITUTE(SUBSTITUTE(LOWER(TRIM(G36&amp;""))," ",""),"/",""),"-",""),".",""),"?",""),"_",""),LEFT(SUBSTITUTE(SUBSTITUTE(SUBSTITUTE(SUBSTITUTE(SUBSTITUTE(SUBSTITUTE(LOWER(TRIM(G36&amp;""))," ",""),"/",""),"-",""),".",""),"?",""),"_",""),1),"")=""))),OR(LEN(TRIM(G36))-LEN(SUBSTITUTE(TRIM(G36)," ",""))&gt;=1,IFERROR(FIND(",",G36),0)&gt;0,IFERROR(FIND("/",G36),0)&gt;0,IFERROR(FIND(";",G36),0)&gt;0)),"Yes","No"))</f>
        <v>Yes</v>
      </c>
      <c r="BK36" s="3" t="str">
        <f t="shared" ref="BK36:BK70" si="36">IF(AND(A36="",B36=""),"",IF(AND(AND(LEN(LOWER(TRIM(I36&amp;"")))&gt;0,AND(LOWER(TRIM(I36&amp;""))&lt;&gt;"n/a",LOWER(TRIM(I36&amp;""))&lt;&gt;"na",LOWER(TRIM(I36&amp;""))&lt;&gt;"none",LOWER(TRIM(I36&amp;""))&lt;&gt;"unknown",LOWER(TRIM(I36&amp;""))&lt;&gt;"tbd",LOWER(TRIM(I36&amp;""))&lt;&gt;"todo",LOWER(TRIM(I36&amp;""))&lt;&gt;"placeholder",LOWER(TRIM(I36&amp;""))&lt;&gt;"test",LOWER(TRIM(I36&amp;""))&lt;&gt;"xxx",LOWER(TRIM(I36&amp;""))&lt;&gt;"xx",LOWER(TRIM(I36&amp;""))&lt;&gt;"x",LOWER(TRIM(I36&amp;""))&lt;&gt;"abc",LOWER(TRIM(I36&amp;""))&lt;&gt;"-",LOWER(TRIM(I36&amp;""))&lt;&gt;"--",LOWER(TRIM(I36&amp;""))&lt;&gt;"---",LOWER(TRIM(I36&amp;""))&lt;&gt;".",LOWER(TRIM(I36&amp;""))&lt;&gt;"..",LOWER(TRIM(I36&amp;""))&lt;&gt;"...",LOWER(TRIM(I36&amp;""))&lt;&gt;"?"),AND(SUBSTITUTE(SUBSTITUTE(SUBSTITUTE(SUBSTITUTE(SUBSTITUTE(SUBSTITUTE(LOWER(TRIM(I36&amp;""))," ",""),"/",""),"-",""),".",""),"?",""),"_","")&lt;&gt;"na",SUBSTITUTE(SUBSTITUTE(SUBSTITUTE(SUBSTITUTE(SUBSTITUTE(SUBSTITUTE(LOWER(TRIM(I36&amp;""))," ",""),"/",""),"-",""),".",""),"?",""),"_","")&lt;&gt;"none",SUBSTITUTE(SUBSTITUTE(SUBSTITUTE(SUBSTITUTE(SUBSTITUTE(SUBSTITUTE(LOWER(TRIM(I36&amp;""))," ",""),"/",""),"-",""),".",""),"?",""),"_","")&lt;&gt;"unknown",SUBSTITUTE(SUBSTITUTE(SUBSTITUTE(SUBSTITUTE(SUBSTITUTE(SUBSTITUTE(LOWER(TRIM(I36&amp;""))," ",""),"/",""),"-",""),".",""),"?",""),"_","")&lt;&gt;"tbd",SUBSTITUTE(SUBSTITUTE(SUBSTITUTE(SUBSTITUTE(SUBSTITUTE(SUBSTITUTE(LOWER(TRIM(I36&amp;""))," ",""),"/",""),"-",""),".",""),"?",""),"_","")&lt;&gt;"todo",SUBSTITUTE(SUBSTITUTE(SUBSTITUTE(SUBSTITUTE(SUBSTITUTE(SUBSTITUTE(LOWER(TRIM(I36&amp;""))," ",""),"/",""),"-",""),".",""),"?",""),"_","")&lt;&gt;"placeholder",SUBSTITUTE(SUBSTITUTE(SUBSTITUTE(SUBSTITUTE(SUBSTITUTE(SUBSTITUTE(LOWER(TRIM(I36&amp;""))," ",""),"/",""),"-",""),".",""),"?",""),"_","")&lt;&gt;"test",SUBSTITUTE(SUBSTITUTE(SUBSTITUTE(SUBSTITUTE(SUBSTITUTE(SUBSTITUTE(LOWER(TRIM(I36&amp;""))," ",""),"/",""),"-",""),".",""),"?",""),"_","")&lt;&gt;"xxx",SUBSTITUTE(SUBSTITUTE(SUBSTITUTE(SUBSTITUTE(SUBSTITUTE(SUBSTITUTE(LOWER(TRIM(I36&amp;""))," ",""),"/",""),"-",""),".",""),"?",""),"_","")&lt;&gt;"xx",SUBSTITUTE(SUBSTITUTE(SUBSTITUTE(SUBSTITUTE(SUBSTITUTE(SUBSTITUTE(LOWER(TRIM(I36&amp;""))," ",""),"/",""),"-",""),".",""),"?",""),"_","")&lt;&gt;"x",SUBSTITUTE(SUBSTITUTE(SUBSTITUTE(SUBSTITUTE(SUBSTITUTE(SUBSTITUTE(LOWER(TRIM(I36&amp;""))," ",""),"/",""),"-",""),".",""),"?",""),"_","")&lt;&gt;"abc"),AND(SUBSTITUTE(SUBSTITUTE(SUBSTITUTE(SUBSTITUTE(SUBSTITUTE(SUBSTITUTE(LOWER(TRIM(I36&amp;""))," ",""),"/",""),"-",""),".",""),"?",""),"_","")&lt;&gt;"nana",SUBSTITUTE(SUBSTITUTE(SUBSTITUTE(SUBSTITUTE(SUBSTITUTE(SUBSTITUTE(LOWER(TRIM(I36&amp;""))," ",""),"/",""),"-",""),".",""),"?",""),"_","")&lt;&gt;"nanana",SUBSTITUTE(SUBSTITUTE(SUBSTITUTE(SUBSTITUTE(SUBSTITUTE(SUBSTITUTE(LOWER(TRIM(I36&amp;""))," ",""),"/",""),"-",""),".",""),"?",""),"_","")&lt;&gt;"nonenone",SUBSTITUTE(SUBSTITUTE(SUBSTITUTE(SUBSTITUTE(SUBSTITUTE(SUBSTITUTE(LOWER(TRIM(I36&amp;""))," ",""),"/",""),"-",""),".",""),"?",""),"_","")&lt;&gt;"nonenonenone",SUBSTITUTE(SUBSTITUTE(SUBSTITUTE(SUBSTITUTE(SUBSTITUTE(SUBSTITUTE(LOWER(TRIM(I36&amp;""))," ",""),"/",""),"-",""),".",""),"?",""),"_","")&lt;&gt;"unknownunknown",SUBSTITUTE(SUBSTITUTE(SUBSTITUTE(SUBSTITUTE(SUBSTITUTE(SUBSTITUTE(LOWER(TRIM(I36&amp;""))," ",""),"/",""),"-",""),".",""),"?",""),"_","")&lt;&gt;"unknownunknownunknown",SUBSTITUTE(SUBSTITUTE(SUBSTITUTE(SUBSTITUTE(SUBSTITUTE(SUBSTITUTE(LOWER(TRIM(I36&amp;""))," ",""),"/",""),"-",""),".",""),"?",""),"_","")&lt;&gt;"tbdtbd",SUBSTITUTE(SUBSTITUTE(SUBSTITUTE(SUBSTITUTE(SUBSTITUTE(SUBSTITUTE(LOWER(TRIM(I36&amp;""))," ",""),"/",""),"-",""),".",""),"?",""),"_","")&lt;&gt;"tbdtbdtbd",SUBSTITUTE(SUBSTITUTE(SUBSTITUTE(SUBSTITUTE(SUBSTITUTE(SUBSTITUTE(LOWER(TRIM(I36&amp;""))," ",""),"/",""),"-",""),".",""),"?",""),"_","")&lt;&gt;"todotodo",SUBSTITUTE(SUBSTITUTE(SUBSTITUTE(SUBSTITUTE(SUBSTITUTE(SUBSTITUTE(LOWER(TRIM(I36&amp;""))," ",""),"/",""),"-",""),".",""),"?",""),"_","")&lt;&gt;"todotodotodo",SUBSTITUTE(SUBSTITUTE(SUBSTITUTE(SUBSTITUTE(SUBSTITUTE(SUBSTITUTE(LOWER(TRIM(I36&amp;""))," ",""),"/",""),"-",""),".",""),"?",""),"_","")&lt;&gt;"placeholderplaceholder",SUBSTITUTE(SUBSTITUTE(SUBSTITUTE(SUBSTITUTE(SUBSTITUTE(SUBSTITUTE(LOWER(TRIM(I36&amp;""))," ",""),"/",""),"-",""),".",""),"?",""),"_","")&lt;&gt;"placeholderplaceholderplaceholder",SUBSTITUTE(SUBSTITUTE(SUBSTITUTE(SUBSTITUTE(SUBSTITUTE(SUBSTITUTE(LOWER(TRIM(I36&amp;""))," ",""),"/",""),"-",""),".",""),"?",""),"_","")&lt;&gt;"testtest",SUBSTITUTE(SUBSTITUTE(SUBSTITUTE(SUBSTITUTE(SUBSTITUTE(SUBSTITUTE(LOWER(TRIM(I36&amp;""))," ",""),"/",""),"-",""),".",""),"?",""),"_","")&lt;&gt;"testtesttest",SUBSTITUTE(SUBSTITUTE(SUBSTITUTE(SUBSTITUTE(SUBSTITUTE(SUBSTITUTE(LOWER(TRIM(I36&amp;""))," ",""),"/",""),"-",""),".",""),"?",""),"_","")&lt;&gt;"abcabc",SUBSTITUTE(SUBSTITUTE(SUBSTITUTE(SUBSTITUTE(SUBSTITUTE(SUBSTITUTE(LOWER(TRIM(I36&amp;""))," ",""),"/",""),"-",""),".",""),"?",""),"_","")&lt;&gt;"abcabcabc"),AND(LEN(SUBSTITUTE(SUBSTITUTE(SUBSTITUTE(SUBSTITUTE(SUBSTITUTE(SUBSTITUTE(LOWER(TRIM(I36&amp;""))," ",""),"/",""),"-",""),".",""),"?",""),"_",""))&gt;0,NOT(AND(EXACT(UPPER(LOWER(TRIM(I36&amp;""))),LOWER(LOWER(TRIM(I36&amp;"")))),NOT(OR(IFERROR(FIND("0",LOWER(TRIM(I36&amp;""))),0)&gt;0,IFERROR(FIND("1",LOWER(TRIM(I36&amp;""))),0)&gt;0,IFERROR(FIND("2",LOWER(TRIM(I36&amp;""))),0)&gt;0,IFERROR(FIND("3",LOWER(TRIM(I36&amp;""))),0)&gt;0,IFERROR(FIND("4",LOWER(TRIM(I36&amp;""))),0)&gt;0,IFERROR(FIND("5",LOWER(TRIM(I36&amp;""))),0)&gt;0,IFERROR(FIND("6",LOWER(TRIM(I36&amp;""))),0)&gt;0,IFERROR(FIND("7",LOWER(TRIM(I36&amp;""))),0)&gt;0,IFERROR(FIND("8",LOWER(TRIM(I36&amp;""))),0)&gt;0,IFERROR(FIND("9",LOWER(TRIM(I36&amp;""))),0)&gt;0))))),NOT(AND(LEN(SUBSTITUTE(SUBSTITUTE(SUBSTITUTE(SUBSTITUTE(SUBSTITUTE(SUBSTITUTE(LOWER(TRIM(I36&amp;""))," ",""),"/",""),"-",""),".",""),"?",""),"_",""))&gt;=2,SUBSTITUTE(SUBSTITUTE(SUBSTITUTE(SUBSTITUTE(SUBSTITUTE(SUBSTITUTE(SUBSTITUTE(LOWER(TRIM(I36&amp;""))," ",""),"/",""),"-",""),".",""),"?",""),"_",""),LEFT(SUBSTITUTE(SUBSTITUTE(SUBSTITUTE(SUBSTITUTE(SUBSTITUTE(SUBSTITUTE(LOWER(TRIM(I36&amp;""))," ",""),"/",""),"-",""),".",""),"?",""),"_",""),1),"")=""))),OR(IFERROR(FIND("inspect",LOWER(TRIM(I36))),0)&gt;0,IFERROR(FIND("inspection",LOWER(TRIM(I36))),0)&gt;0,IFERROR(FIND("review",LOWER(TRIM(I36))),0)&gt;0,IFERROR(FIND("measurement",LOWER(TRIM(I36))),0)&gt;0,IFERROR(FIND("measure",LOWER(TRIM(I36))),0)&gt;0,IFERROR(FIND("crawl",LOWER(TRIM(I36))),0)&gt;0,IFERROR(FIND("audit",LOWER(TRIM(I36))),0)&gt;0,IFERROR(FIND("survey",LOWER(TRIM(I36))),0)&gt;0,IFERROR(FIND("interview",LOWER(TRIM(I36))),0)&gt;0,IFERROR(FIND("capture",LOWER(TRIM(I36))),0)&gt;0,IFERROR(FIND("screenshot",LOWER(TRIM(I36))),0)&gt;0,IFERROR(FIND("query",LOWER(TRIM(I36))),0)&gt;0,IFERROR(FIND("test",LOWER(TRIM(I36))),0)&gt;0,IFERROR(FIND("analysis",LOWER(TRIM(I36))),0)&gt;0,IFERROR(FIND("browser",LOWER(TRIM(I36))),0)&gt;0,IFERROR(FIND("observation",LOWER(TRIM(I36))),0)&gt;0,IFERROR(FIND("log",LOWER(TRIM(I36))),0)&gt;0,IFERROR(FIND("record",LOWER(TRIM(I36))),0)&gt;0,IFERROR(FIND("monitor",LOWER(TRIM(I36))),0)&gt;0,IFERROR(FIND("experiment",LOWER(TRIM(I36))),0)&gt;0,IFERROR(FIND("comparison",LOWER(TRIM(I36))),0)&gt;0)),"Yes","No"))</f>
        <v>Yes</v>
      </c>
      <c r="BL36" s="3" t="str">
        <f t="shared" ref="BL36:BL70" si="37">IF(AND(A36="",B36=""),"",IF(AND(LEN(LOWER(TRIM(F36&amp;"")))&gt;0,AND(LOWER(TRIM(F36&amp;""))&lt;&gt;"n/a",LOWER(TRIM(F36&amp;""))&lt;&gt;"na",LOWER(TRIM(F36&amp;""))&lt;&gt;"none",LOWER(TRIM(F36&amp;""))&lt;&gt;"unknown",LOWER(TRIM(F36&amp;""))&lt;&gt;"tbd",LOWER(TRIM(F36&amp;""))&lt;&gt;"todo",LOWER(TRIM(F36&amp;""))&lt;&gt;"placeholder",LOWER(TRIM(F36&amp;""))&lt;&gt;"test",LOWER(TRIM(F36&amp;""))&lt;&gt;"xxx",LOWER(TRIM(F36&amp;""))&lt;&gt;"xx",LOWER(TRIM(F36&amp;""))&lt;&gt;"x",LOWER(TRIM(F36&amp;""))&lt;&gt;"abc",LOWER(TRIM(F36&amp;""))&lt;&gt;"-",LOWER(TRIM(F36&amp;""))&lt;&gt;"--",LOWER(TRIM(F36&amp;""))&lt;&gt;"---",LOWER(TRIM(F36&amp;""))&lt;&gt;".",LOWER(TRIM(F36&amp;""))&lt;&gt;"..",LOWER(TRIM(F36&amp;""))&lt;&gt;"...",LOWER(TRIM(F36&amp;""))&lt;&gt;"?"),AND(SUBSTITUTE(SUBSTITUTE(SUBSTITUTE(SUBSTITUTE(SUBSTITUTE(SUBSTITUTE(LOWER(TRIM(F36&amp;""))," ",""),"/",""),"-",""),".",""),"?",""),"_","")&lt;&gt;"na",SUBSTITUTE(SUBSTITUTE(SUBSTITUTE(SUBSTITUTE(SUBSTITUTE(SUBSTITUTE(LOWER(TRIM(F36&amp;""))," ",""),"/",""),"-",""),".",""),"?",""),"_","")&lt;&gt;"none",SUBSTITUTE(SUBSTITUTE(SUBSTITUTE(SUBSTITUTE(SUBSTITUTE(SUBSTITUTE(LOWER(TRIM(F36&amp;""))," ",""),"/",""),"-",""),".",""),"?",""),"_","")&lt;&gt;"unknown",SUBSTITUTE(SUBSTITUTE(SUBSTITUTE(SUBSTITUTE(SUBSTITUTE(SUBSTITUTE(LOWER(TRIM(F36&amp;""))," ",""),"/",""),"-",""),".",""),"?",""),"_","")&lt;&gt;"tbd",SUBSTITUTE(SUBSTITUTE(SUBSTITUTE(SUBSTITUTE(SUBSTITUTE(SUBSTITUTE(LOWER(TRIM(F36&amp;""))," ",""),"/",""),"-",""),".",""),"?",""),"_","")&lt;&gt;"todo",SUBSTITUTE(SUBSTITUTE(SUBSTITUTE(SUBSTITUTE(SUBSTITUTE(SUBSTITUTE(LOWER(TRIM(F36&amp;""))," ",""),"/",""),"-",""),".",""),"?",""),"_","")&lt;&gt;"placeholder",SUBSTITUTE(SUBSTITUTE(SUBSTITUTE(SUBSTITUTE(SUBSTITUTE(SUBSTITUTE(LOWER(TRIM(F36&amp;""))," ",""),"/",""),"-",""),".",""),"?",""),"_","")&lt;&gt;"test",SUBSTITUTE(SUBSTITUTE(SUBSTITUTE(SUBSTITUTE(SUBSTITUTE(SUBSTITUTE(LOWER(TRIM(F36&amp;""))," ",""),"/",""),"-",""),".",""),"?",""),"_","")&lt;&gt;"xxx",SUBSTITUTE(SUBSTITUTE(SUBSTITUTE(SUBSTITUTE(SUBSTITUTE(SUBSTITUTE(LOWER(TRIM(F36&amp;""))," ",""),"/",""),"-",""),".",""),"?",""),"_","")&lt;&gt;"xx",SUBSTITUTE(SUBSTITUTE(SUBSTITUTE(SUBSTITUTE(SUBSTITUTE(SUBSTITUTE(LOWER(TRIM(F36&amp;""))," ",""),"/",""),"-",""),".",""),"?",""),"_","")&lt;&gt;"x",SUBSTITUTE(SUBSTITUTE(SUBSTITUTE(SUBSTITUTE(SUBSTITUTE(SUBSTITUTE(LOWER(TRIM(F36&amp;""))," ",""),"/",""),"-",""),".",""),"?",""),"_","")&lt;&gt;"abc"),AND(SUBSTITUTE(SUBSTITUTE(SUBSTITUTE(SUBSTITUTE(SUBSTITUTE(SUBSTITUTE(LOWER(TRIM(F36&amp;""))," ",""),"/",""),"-",""),".",""),"?",""),"_","")&lt;&gt;"nana",SUBSTITUTE(SUBSTITUTE(SUBSTITUTE(SUBSTITUTE(SUBSTITUTE(SUBSTITUTE(LOWER(TRIM(F36&amp;""))," ",""),"/",""),"-",""),".",""),"?",""),"_","")&lt;&gt;"nanana",SUBSTITUTE(SUBSTITUTE(SUBSTITUTE(SUBSTITUTE(SUBSTITUTE(SUBSTITUTE(LOWER(TRIM(F36&amp;""))," ",""),"/",""),"-",""),".",""),"?",""),"_","")&lt;&gt;"nonenone",SUBSTITUTE(SUBSTITUTE(SUBSTITUTE(SUBSTITUTE(SUBSTITUTE(SUBSTITUTE(LOWER(TRIM(F36&amp;""))," ",""),"/",""),"-",""),".",""),"?",""),"_","")&lt;&gt;"nonenonenone",SUBSTITUTE(SUBSTITUTE(SUBSTITUTE(SUBSTITUTE(SUBSTITUTE(SUBSTITUTE(LOWER(TRIM(F36&amp;""))," ",""),"/",""),"-",""),".",""),"?",""),"_","")&lt;&gt;"unknownunknown",SUBSTITUTE(SUBSTITUTE(SUBSTITUTE(SUBSTITUTE(SUBSTITUTE(SUBSTITUTE(LOWER(TRIM(F36&amp;""))," ",""),"/",""),"-",""),".",""),"?",""),"_","")&lt;&gt;"unknownunknownunknown",SUBSTITUTE(SUBSTITUTE(SUBSTITUTE(SUBSTITUTE(SUBSTITUTE(SUBSTITUTE(LOWER(TRIM(F36&amp;""))," ",""),"/",""),"-",""),".",""),"?",""),"_","")&lt;&gt;"tbdtbd",SUBSTITUTE(SUBSTITUTE(SUBSTITUTE(SUBSTITUTE(SUBSTITUTE(SUBSTITUTE(LOWER(TRIM(F36&amp;""))," ",""),"/",""),"-",""),".",""),"?",""),"_","")&lt;&gt;"tbdtbdtbd",SUBSTITUTE(SUBSTITUTE(SUBSTITUTE(SUBSTITUTE(SUBSTITUTE(SUBSTITUTE(LOWER(TRIM(F36&amp;""))," ",""),"/",""),"-",""),".",""),"?",""),"_","")&lt;&gt;"todotodo",SUBSTITUTE(SUBSTITUTE(SUBSTITUTE(SUBSTITUTE(SUBSTITUTE(SUBSTITUTE(LOWER(TRIM(F36&amp;""))," ",""),"/",""),"-",""),".",""),"?",""),"_","")&lt;&gt;"todotodotodo",SUBSTITUTE(SUBSTITUTE(SUBSTITUTE(SUBSTITUTE(SUBSTITUTE(SUBSTITUTE(LOWER(TRIM(F36&amp;""))," ",""),"/",""),"-",""),".",""),"?",""),"_","")&lt;&gt;"placeholderplaceholder",SUBSTITUTE(SUBSTITUTE(SUBSTITUTE(SUBSTITUTE(SUBSTITUTE(SUBSTITUTE(LOWER(TRIM(F36&amp;""))," ",""),"/",""),"-",""),".",""),"?",""),"_","")&lt;&gt;"placeholderplaceholderplaceholder",SUBSTITUTE(SUBSTITUTE(SUBSTITUTE(SUBSTITUTE(SUBSTITUTE(SUBSTITUTE(LOWER(TRIM(F36&amp;""))," ",""),"/",""),"-",""),".",""),"?",""),"_","")&lt;&gt;"testtest",SUBSTITUTE(SUBSTITUTE(SUBSTITUTE(SUBSTITUTE(SUBSTITUTE(SUBSTITUTE(LOWER(TRIM(F36&amp;""))," ",""),"/",""),"-",""),".",""),"?",""),"_","")&lt;&gt;"testtesttest",SUBSTITUTE(SUBSTITUTE(SUBSTITUTE(SUBSTITUTE(SUBSTITUTE(SUBSTITUTE(LOWER(TRIM(F36&amp;""))," ",""),"/",""),"-",""),".",""),"?",""),"_","")&lt;&gt;"abcabc",SUBSTITUTE(SUBSTITUTE(SUBSTITUTE(SUBSTITUTE(SUBSTITUTE(SUBSTITUTE(LOWER(TRIM(F36&amp;""))," ",""),"/",""),"-",""),".",""),"?",""),"_","")&lt;&gt;"abcabcabc"),AND(LEN(SUBSTITUTE(SUBSTITUTE(SUBSTITUTE(SUBSTITUTE(SUBSTITUTE(SUBSTITUTE(LOWER(TRIM(F36&amp;""))," ",""),"/",""),"-",""),".",""),"?",""),"_",""))&gt;0,NOT(AND(EXACT(UPPER(LOWER(TRIM(F36&amp;""))),LOWER(LOWER(TRIM(F36&amp;"")))),NOT(OR(IFERROR(FIND("0",LOWER(TRIM(F36&amp;""))),0)&gt;0,IFERROR(FIND("1",LOWER(TRIM(F36&amp;""))),0)&gt;0,IFERROR(FIND("2",LOWER(TRIM(F36&amp;""))),0)&gt;0,IFERROR(FIND("3",LOWER(TRIM(F36&amp;""))),0)&gt;0,IFERROR(FIND("4",LOWER(TRIM(F36&amp;""))),0)&gt;0,IFERROR(FIND("5",LOWER(TRIM(F36&amp;""))),0)&gt;0,IFERROR(FIND("6",LOWER(TRIM(F36&amp;""))),0)&gt;0,IFERROR(FIND("7",LOWER(TRIM(F36&amp;""))),0)&gt;0,IFERROR(FIND("8",LOWER(TRIM(F36&amp;""))),0)&gt;0,IFERROR(FIND("9",LOWER(TRIM(F36&amp;""))),0)&gt;0))))),NOT(AND(LEN(SUBSTITUTE(SUBSTITUTE(SUBSTITUTE(SUBSTITUTE(SUBSTITUTE(SUBSTITUTE(LOWER(TRIM(F36&amp;""))," ",""),"/",""),"-",""),".",""),"?",""),"_",""))&gt;=2,SUBSTITUTE(SUBSTITUTE(SUBSTITUTE(SUBSTITUTE(SUBSTITUTE(SUBSTITUTE(SUBSTITUTE(LOWER(TRIM(F36&amp;""))," ",""),"/",""),"-",""),".",""),"?",""),"_",""),LEFT(SUBSTITUTE(SUBSTITUTE(SUBSTITUTE(SUBSTITUTE(SUBSTITUTE(SUBSTITUTE(LOWER(TRIM(F36&amp;""))," ",""),"/",""),"-",""),".",""),"?",""),"_",""),1),"")=""))),"Yes","No"))</f>
        <v>Yes</v>
      </c>
      <c r="BM36" s="3" t="str">
        <f t="shared" ref="BM36:BM70" si="38">IF(AND(A36="",B36=""),"",IF(AND(LEN(LOWER(TRIM(N36&amp;"")))&gt;0,AND(LOWER(TRIM(N36&amp;""))&lt;&gt;"n/a",LOWER(TRIM(N36&amp;""))&lt;&gt;"na",LOWER(TRIM(N36&amp;""))&lt;&gt;"none",LOWER(TRIM(N36&amp;""))&lt;&gt;"unknown",LOWER(TRIM(N36&amp;""))&lt;&gt;"tbd",LOWER(TRIM(N36&amp;""))&lt;&gt;"todo",LOWER(TRIM(N36&amp;""))&lt;&gt;"placeholder",LOWER(TRIM(N36&amp;""))&lt;&gt;"test",LOWER(TRIM(N36&amp;""))&lt;&gt;"xxx",LOWER(TRIM(N36&amp;""))&lt;&gt;"xx",LOWER(TRIM(N36&amp;""))&lt;&gt;"x",LOWER(TRIM(N36&amp;""))&lt;&gt;"abc",LOWER(TRIM(N36&amp;""))&lt;&gt;"-",LOWER(TRIM(N36&amp;""))&lt;&gt;"--",LOWER(TRIM(N36&amp;""))&lt;&gt;"---",LOWER(TRIM(N36&amp;""))&lt;&gt;".",LOWER(TRIM(N36&amp;""))&lt;&gt;"..",LOWER(TRIM(N36&amp;""))&lt;&gt;"...",LOWER(TRIM(N36&amp;""))&lt;&gt;"?"),AND(SUBSTITUTE(SUBSTITUTE(SUBSTITUTE(SUBSTITUTE(SUBSTITUTE(SUBSTITUTE(LOWER(TRIM(N36&amp;""))," ",""),"/",""),"-",""),".",""),"?",""),"_","")&lt;&gt;"na",SUBSTITUTE(SUBSTITUTE(SUBSTITUTE(SUBSTITUTE(SUBSTITUTE(SUBSTITUTE(LOWER(TRIM(N36&amp;""))," ",""),"/",""),"-",""),".",""),"?",""),"_","")&lt;&gt;"none",SUBSTITUTE(SUBSTITUTE(SUBSTITUTE(SUBSTITUTE(SUBSTITUTE(SUBSTITUTE(LOWER(TRIM(N36&amp;""))," ",""),"/",""),"-",""),".",""),"?",""),"_","")&lt;&gt;"unknown",SUBSTITUTE(SUBSTITUTE(SUBSTITUTE(SUBSTITUTE(SUBSTITUTE(SUBSTITUTE(LOWER(TRIM(N36&amp;""))," ",""),"/",""),"-",""),".",""),"?",""),"_","")&lt;&gt;"tbd",SUBSTITUTE(SUBSTITUTE(SUBSTITUTE(SUBSTITUTE(SUBSTITUTE(SUBSTITUTE(LOWER(TRIM(N36&amp;""))," ",""),"/",""),"-",""),".",""),"?",""),"_","")&lt;&gt;"todo",SUBSTITUTE(SUBSTITUTE(SUBSTITUTE(SUBSTITUTE(SUBSTITUTE(SUBSTITUTE(LOWER(TRIM(N36&amp;""))," ",""),"/",""),"-",""),".",""),"?",""),"_","")&lt;&gt;"placeholder",SUBSTITUTE(SUBSTITUTE(SUBSTITUTE(SUBSTITUTE(SUBSTITUTE(SUBSTITUTE(LOWER(TRIM(N36&amp;""))," ",""),"/",""),"-",""),".",""),"?",""),"_","")&lt;&gt;"test",SUBSTITUTE(SUBSTITUTE(SUBSTITUTE(SUBSTITUTE(SUBSTITUTE(SUBSTITUTE(LOWER(TRIM(N36&amp;""))," ",""),"/",""),"-",""),".",""),"?",""),"_","")&lt;&gt;"xxx",SUBSTITUTE(SUBSTITUTE(SUBSTITUTE(SUBSTITUTE(SUBSTITUTE(SUBSTITUTE(LOWER(TRIM(N36&amp;""))," ",""),"/",""),"-",""),".",""),"?",""),"_","")&lt;&gt;"xx",SUBSTITUTE(SUBSTITUTE(SUBSTITUTE(SUBSTITUTE(SUBSTITUTE(SUBSTITUTE(LOWER(TRIM(N36&amp;""))," ",""),"/",""),"-",""),".",""),"?",""),"_","")&lt;&gt;"x",SUBSTITUTE(SUBSTITUTE(SUBSTITUTE(SUBSTITUTE(SUBSTITUTE(SUBSTITUTE(LOWER(TRIM(N36&amp;""))," ",""),"/",""),"-",""),".",""),"?",""),"_","")&lt;&gt;"abc"),AND(SUBSTITUTE(SUBSTITUTE(SUBSTITUTE(SUBSTITUTE(SUBSTITUTE(SUBSTITUTE(LOWER(TRIM(N36&amp;""))," ",""),"/",""),"-",""),".",""),"?",""),"_","")&lt;&gt;"nana",SUBSTITUTE(SUBSTITUTE(SUBSTITUTE(SUBSTITUTE(SUBSTITUTE(SUBSTITUTE(LOWER(TRIM(N36&amp;""))," ",""),"/",""),"-",""),".",""),"?",""),"_","")&lt;&gt;"nanana",SUBSTITUTE(SUBSTITUTE(SUBSTITUTE(SUBSTITUTE(SUBSTITUTE(SUBSTITUTE(LOWER(TRIM(N36&amp;""))," ",""),"/",""),"-",""),".",""),"?",""),"_","")&lt;&gt;"nonenone",SUBSTITUTE(SUBSTITUTE(SUBSTITUTE(SUBSTITUTE(SUBSTITUTE(SUBSTITUTE(LOWER(TRIM(N36&amp;""))," ",""),"/",""),"-",""),".",""),"?",""),"_","")&lt;&gt;"nonenonenone",SUBSTITUTE(SUBSTITUTE(SUBSTITUTE(SUBSTITUTE(SUBSTITUTE(SUBSTITUTE(LOWER(TRIM(N36&amp;""))," ",""),"/",""),"-",""),".",""),"?",""),"_","")&lt;&gt;"unknownunknown",SUBSTITUTE(SUBSTITUTE(SUBSTITUTE(SUBSTITUTE(SUBSTITUTE(SUBSTITUTE(LOWER(TRIM(N36&amp;""))," ",""),"/",""),"-",""),".",""),"?",""),"_","")&lt;&gt;"unknownunknownunknown",SUBSTITUTE(SUBSTITUTE(SUBSTITUTE(SUBSTITUTE(SUBSTITUTE(SUBSTITUTE(LOWER(TRIM(N36&amp;""))," ",""),"/",""),"-",""),".",""),"?",""),"_","")&lt;&gt;"tbdtbd",SUBSTITUTE(SUBSTITUTE(SUBSTITUTE(SUBSTITUTE(SUBSTITUTE(SUBSTITUTE(LOWER(TRIM(N36&amp;""))," ",""),"/",""),"-",""),".",""),"?",""),"_","")&lt;&gt;"tbdtbdtbd",SUBSTITUTE(SUBSTITUTE(SUBSTITUTE(SUBSTITUTE(SUBSTITUTE(SUBSTITUTE(LOWER(TRIM(N36&amp;""))," ",""),"/",""),"-",""),".",""),"?",""),"_","")&lt;&gt;"todotodo",SUBSTITUTE(SUBSTITUTE(SUBSTITUTE(SUBSTITUTE(SUBSTITUTE(SUBSTITUTE(LOWER(TRIM(N36&amp;""))," ",""),"/",""),"-",""),".",""),"?",""),"_","")&lt;&gt;"todotodotodo",SUBSTITUTE(SUBSTITUTE(SUBSTITUTE(SUBSTITUTE(SUBSTITUTE(SUBSTITUTE(LOWER(TRIM(N36&amp;""))," ",""),"/",""),"-",""),".",""),"?",""),"_","")&lt;&gt;"placeholderplaceholder",SUBSTITUTE(SUBSTITUTE(SUBSTITUTE(SUBSTITUTE(SUBSTITUTE(SUBSTITUTE(LOWER(TRIM(N36&amp;""))," ",""),"/",""),"-",""),".",""),"?",""),"_","")&lt;&gt;"placeholderplaceholderplaceholder",SUBSTITUTE(SUBSTITUTE(SUBSTITUTE(SUBSTITUTE(SUBSTITUTE(SUBSTITUTE(LOWER(TRIM(N36&amp;""))," ",""),"/",""),"-",""),".",""),"?",""),"_","")&lt;&gt;"testtest",SUBSTITUTE(SUBSTITUTE(SUBSTITUTE(SUBSTITUTE(SUBSTITUTE(SUBSTITUTE(LOWER(TRIM(N36&amp;""))," ",""),"/",""),"-",""),".",""),"?",""),"_","")&lt;&gt;"testtesttest",SUBSTITUTE(SUBSTITUTE(SUBSTITUTE(SUBSTITUTE(SUBSTITUTE(SUBSTITUTE(LOWER(TRIM(N36&amp;""))," ",""),"/",""),"-",""),".",""),"?",""),"_","")&lt;&gt;"abcabc",SUBSTITUTE(SUBSTITUTE(SUBSTITUTE(SUBSTITUTE(SUBSTITUTE(SUBSTITUTE(LOWER(TRIM(N36&amp;""))," ",""),"/",""),"-",""),".",""),"?",""),"_","")&lt;&gt;"abcabcabc"),AND(LEN(SUBSTITUTE(SUBSTITUTE(SUBSTITUTE(SUBSTITUTE(SUBSTITUTE(SUBSTITUTE(LOWER(TRIM(N36&amp;""))," ",""),"/",""),"-",""),".",""),"?",""),"_",""))&gt;0,NOT(AND(EXACT(UPPER(LOWER(TRIM(N36&amp;""))),LOWER(LOWER(TRIM(N36&amp;"")))),NOT(OR(IFERROR(FIND("0",LOWER(TRIM(N36&amp;""))),0)&gt;0,IFERROR(FIND("1",LOWER(TRIM(N36&amp;""))),0)&gt;0,IFERROR(FIND("2",LOWER(TRIM(N36&amp;""))),0)&gt;0,IFERROR(FIND("3",LOWER(TRIM(N36&amp;""))),0)&gt;0,IFERROR(FIND("4",LOWER(TRIM(N36&amp;""))),0)&gt;0,IFERROR(FIND("5",LOWER(TRIM(N36&amp;""))),0)&gt;0,IFERROR(FIND("6",LOWER(TRIM(N36&amp;""))),0)&gt;0,IFERROR(FIND("7",LOWER(TRIM(N36&amp;""))),0)&gt;0,IFERROR(FIND("8",LOWER(TRIM(N36&amp;""))),0)&gt;0,IFERROR(FIND("9",LOWER(TRIM(N36&amp;""))),0)&gt;0))))),NOT(AND(LEN(SUBSTITUTE(SUBSTITUTE(SUBSTITUTE(SUBSTITUTE(SUBSTITUTE(SUBSTITUTE(LOWER(TRIM(N36&amp;""))," ",""),"/",""),"-",""),".",""),"?",""),"_",""))&gt;=2,SUBSTITUTE(SUBSTITUTE(SUBSTITUTE(SUBSTITUTE(SUBSTITUTE(SUBSTITUTE(SUBSTITUTE(LOWER(TRIM(N36&amp;""))," ",""),"/",""),"-",""),".",""),"?",""),"_",""),LEFT(SUBSTITUTE(SUBSTITUTE(SUBSTITUTE(SUBSTITUTE(SUBSTITUTE(SUBSTITUTE(LOWER(TRIM(N36&amp;""))," ",""),"/",""),"-",""),".",""),"?",""),"_",""),1),"")=""))),"Yes","No"))</f>
        <v>Yes</v>
      </c>
      <c r="BN36" s="3" t="str">
        <f t="shared" ref="BN36:BN70" si="39">IF(AND(A36="",B36=""),"",IF(AND(AND(LEN(LOWER(TRIM(O36&amp;"")))&gt;0,AND(LOWER(TRIM(O36&amp;""))&lt;&gt;"n/a",LOWER(TRIM(O36&amp;""))&lt;&gt;"na",LOWER(TRIM(O36&amp;""))&lt;&gt;"none",LOWER(TRIM(O36&amp;""))&lt;&gt;"unknown",LOWER(TRIM(O36&amp;""))&lt;&gt;"tbd",LOWER(TRIM(O36&amp;""))&lt;&gt;"todo",LOWER(TRIM(O36&amp;""))&lt;&gt;"placeholder",LOWER(TRIM(O36&amp;""))&lt;&gt;"test",LOWER(TRIM(O36&amp;""))&lt;&gt;"xxx",LOWER(TRIM(O36&amp;""))&lt;&gt;"xx",LOWER(TRIM(O36&amp;""))&lt;&gt;"x",LOWER(TRIM(O36&amp;""))&lt;&gt;"abc",LOWER(TRIM(O36&amp;""))&lt;&gt;"-",LOWER(TRIM(O36&amp;""))&lt;&gt;"--",LOWER(TRIM(O36&amp;""))&lt;&gt;"---",LOWER(TRIM(O36&amp;""))&lt;&gt;".",LOWER(TRIM(O36&amp;""))&lt;&gt;"..",LOWER(TRIM(O36&amp;""))&lt;&gt;"...",LOWER(TRIM(O36&amp;""))&lt;&gt;"?"),AND(SUBSTITUTE(SUBSTITUTE(SUBSTITUTE(SUBSTITUTE(SUBSTITUTE(SUBSTITUTE(LOWER(TRIM(O36&amp;""))," ",""),"/",""),"-",""),".",""),"?",""),"_","")&lt;&gt;"na",SUBSTITUTE(SUBSTITUTE(SUBSTITUTE(SUBSTITUTE(SUBSTITUTE(SUBSTITUTE(LOWER(TRIM(O36&amp;""))," ",""),"/",""),"-",""),".",""),"?",""),"_","")&lt;&gt;"none",SUBSTITUTE(SUBSTITUTE(SUBSTITUTE(SUBSTITUTE(SUBSTITUTE(SUBSTITUTE(LOWER(TRIM(O36&amp;""))," ",""),"/",""),"-",""),".",""),"?",""),"_","")&lt;&gt;"unknown",SUBSTITUTE(SUBSTITUTE(SUBSTITUTE(SUBSTITUTE(SUBSTITUTE(SUBSTITUTE(LOWER(TRIM(O36&amp;""))," ",""),"/",""),"-",""),".",""),"?",""),"_","")&lt;&gt;"tbd",SUBSTITUTE(SUBSTITUTE(SUBSTITUTE(SUBSTITUTE(SUBSTITUTE(SUBSTITUTE(LOWER(TRIM(O36&amp;""))," ",""),"/",""),"-",""),".",""),"?",""),"_","")&lt;&gt;"todo",SUBSTITUTE(SUBSTITUTE(SUBSTITUTE(SUBSTITUTE(SUBSTITUTE(SUBSTITUTE(LOWER(TRIM(O36&amp;""))," ",""),"/",""),"-",""),".",""),"?",""),"_","")&lt;&gt;"placeholder",SUBSTITUTE(SUBSTITUTE(SUBSTITUTE(SUBSTITUTE(SUBSTITUTE(SUBSTITUTE(LOWER(TRIM(O36&amp;""))," ",""),"/",""),"-",""),".",""),"?",""),"_","")&lt;&gt;"test",SUBSTITUTE(SUBSTITUTE(SUBSTITUTE(SUBSTITUTE(SUBSTITUTE(SUBSTITUTE(LOWER(TRIM(O36&amp;""))," ",""),"/",""),"-",""),".",""),"?",""),"_","")&lt;&gt;"xxx",SUBSTITUTE(SUBSTITUTE(SUBSTITUTE(SUBSTITUTE(SUBSTITUTE(SUBSTITUTE(LOWER(TRIM(O36&amp;""))," ",""),"/",""),"-",""),".",""),"?",""),"_","")&lt;&gt;"xx",SUBSTITUTE(SUBSTITUTE(SUBSTITUTE(SUBSTITUTE(SUBSTITUTE(SUBSTITUTE(LOWER(TRIM(O36&amp;""))," ",""),"/",""),"-",""),".",""),"?",""),"_","")&lt;&gt;"x",SUBSTITUTE(SUBSTITUTE(SUBSTITUTE(SUBSTITUTE(SUBSTITUTE(SUBSTITUTE(LOWER(TRIM(O36&amp;""))," ",""),"/",""),"-",""),".",""),"?",""),"_","")&lt;&gt;"abc"),AND(SUBSTITUTE(SUBSTITUTE(SUBSTITUTE(SUBSTITUTE(SUBSTITUTE(SUBSTITUTE(LOWER(TRIM(O36&amp;""))," ",""),"/",""),"-",""),".",""),"?",""),"_","")&lt;&gt;"nana",SUBSTITUTE(SUBSTITUTE(SUBSTITUTE(SUBSTITUTE(SUBSTITUTE(SUBSTITUTE(LOWER(TRIM(O36&amp;""))," ",""),"/",""),"-",""),".",""),"?",""),"_","")&lt;&gt;"nanana",SUBSTITUTE(SUBSTITUTE(SUBSTITUTE(SUBSTITUTE(SUBSTITUTE(SUBSTITUTE(LOWER(TRIM(O36&amp;""))," ",""),"/",""),"-",""),".",""),"?",""),"_","")&lt;&gt;"nonenone",SUBSTITUTE(SUBSTITUTE(SUBSTITUTE(SUBSTITUTE(SUBSTITUTE(SUBSTITUTE(LOWER(TRIM(O36&amp;""))," ",""),"/",""),"-",""),".",""),"?",""),"_","")&lt;&gt;"nonenonenone",SUBSTITUTE(SUBSTITUTE(SUBSTITUTE(SUBSTITUTE(SUBSTITUTE(SUBSTITUTE(LOWER(TRIM(O36&amp;""))," ",""),"/",""),"-",""),".",""),"?",""),"_","")&lt;&gt;"unknownunknown",SUBSTITUTE(SUBSTITUTE(SUBSTITUTE(SUBSTITUTE(SUBSTITUTE(SUBSTITUTE(LOWER(TRIM(O36&amp;""))," ",""),"/",""),"-",""),".",""),"?",""),"_","")&lt;&gt;"unknownunknownunknown",SUBSTITUTE(SUBSTITUTE(SUBSTITUTE(SUBSTITUTE(SUBSTITUTE(SUBSTITUTE(LOWER(TRIM(O36&amp;""))," ",""),"/",""),"-",""),".",""),"?",""),"_","")&lt;&gt;"tbdtbd",SUBSTITUTE(SUBSTITUTE(SUBSTITUTE(SUBSTITUTE(SUBSTITUTE(SUBSTITUTE(LOWER(TRIM(O36&amp;""))," ",""),"/",""),"-",""),".",""),"?",""),"_","")&lt;&gt;"tbdtbdtbd",SUBSTITUTE(SUBSTITUTE(SUBSTITUTE(SUBSTITUTE(SUBSTITUTE(SUBSTITUTE(LOWER(TRIM(O36&amp;""))," ",""),"/",""),"-",""),".",""),"?",""),"_","")&lt;&gt;"todotodo",SUBSTITUTE(SUBSTITUTE(SUBSTITUTE(SUBSTITUTE(SUBSTITUTE(SUBSTITUTE(LOWER(TRIM(O36&amp;""))," ",""),"/",""),"-",""),".",""),"?",""),"_","")&lt;&gt;"todotodotodo",SUBSTITUTE(SUBSTITUTE(SUBSTITUTE(SUBSTITUTE(SUBSTITUTE(SUBSTITUTE(LOWER(TRIM(O36&amp;""))," ",""),"/",""),"-",""),".",""),"?",""),"_","")&lt;&gt;"placeholderplaceholder",SUBSTITUTE(SUBSTITUTE(SUBSTITUTE(SUBSTITUTE(SUBSTITUTE(SUBSTITUTE(LOWER(TRIM(O36&amp;""))," ",""),"/",""),"-",""),".",""),"?",""),"_","")&lt;&gt;"placeholderplaceholderplaceholder",SUBSTITUTE(SUBSTITUTE(SUBSTITUTE(SUBSTITUTE(SUBSTITUTE(SUBSTITUTE(LOWER(TRIM(O36&amp;""))," ",""),"/",""),"-",""),".",""),"?",""),"_","")&lt;&gt;"testtest",SUBSTITUTE(SUBSTITUTE(SUBSTITUTE(SUBSTITUTE(SUBSTITUTE(SUBSTITUTE(LOWER(TRIM(O36&amp;""))," ",""),"/",""),"-",""),".",""),"?",""),"_","")&lt;&gt;"testtesttest",SUBSTITUTE(SUBSTITUTE(SUBSTITUTE(SUBSTITUTE(SUBSTITUTE(SUBSTITUTE(LOWER(TRIM(O36&amp;""))," ",""),"/",""),"-",""),".",""),"?",""),"_","")&lt;&gt;"abcabc",SUBSTITUTE(SUBSTITUTE(SUBSTITUTE(SUBSTITUTE(SUBSTITUTE(SUBSTITUTE(LOWER(TRIM(O36&amp;""))," ",""),"/",""),"-",""),".",""),"?",""),"_","")&lt;&gt;"abcabcabc"),AND(LEN(SUBSTITUTE(SUBSTITUTE(SUBSTITUTE(SUBSTITUTE(SUBSTITUTE(SUBSTITUTE(LOWER(TRIM(O36&amp;""))," ",""),"/",""),"-",""),".",""),"?",""),"_",""))&gt;0,NOT(AND(EXACT(UPPER(LOWER(TRIM(O36&amp;""))),LOWER(LOWER(TRIM(O36&amp;"")))),NOT(OR(IFERROR(FIND("0",LOWER(TRIM(O36&amp;""))),0)&gt;0,IFERROR(FIND("1",LOWER(TRIM(O36&amp;""))),0)&gt;0,IFERROR(FIND("2",LOWER(TRIM(O36&amp;""))),0)&gt;0,IFERROR(FIND("3",LOWER(TRIM(O36&amp;""))),0)&gt;0,IFERROR(FIND("4",LOWER(TRIM(O36&amp;""))),0)&gt;0,IFERROR(FIND("5",LOWER(TRIM(O36&amp;""))),0)&gt;0,IFERROR(FIND("6",LOWER(TRIM(O36&amp;""))),0)&gt;0,IFERROR(FIND("7",LOWER(TRIM(O36&amp;""))),0)&gt;0,IFERROR(FIND("8",LOWER(TRIM(O36&amp;""))),0)&gt;0,IFERROR(FIND("9",LOWER(TRIM(O36&amp;""))),0)&gt;0))))),NOT(AND(LEN(SUBSTITUTE(SUBSTITUTE(SUBSTITUTE(SUBSTITUTE(SUBSTITUTE(SUBSTITUTE(LOWER(TRIM(O36&amp;""))," ",""),"/",""),"-",""),".",""),"?",""),"_",""))&gt;=2,SUBSTITUTE(SUBSTITUTE(SUBSTITUTE(SUBSTITUTE(SUBSTITUTE(SUBSTITUTE(SUBSTITUTE(LOWER(TRIM(O36&amp;""))," ",""),"/",""),"-",""),".",""),"?",""),"_",""),LEFT(SUBSTITUTE(SUBSTITUTE(SUBSTITUTE(SUBSTITUTE(SUBSTITUTE(SUBSTITUTE(LOWER(TRIM(O36&amp;""))," ",""),"/",""),"-",""),".",""),"?",""),"_",""),1),"")=""))),LEN(TRIM(O36))&gt;=6,OR(LEN(TRIM(O36))-LEN(SUBSTITUTE(TRIM(O36)," ",""))&gt;=1,IFERROR(FIND("0",O36),0)&gt;0,IFERROR(FIND("1",O36),0)&gt;0,IFERROR(FIND("2",O36),0)&gt;0,IFERROR(FIND("3",O36),0)&gt;0,IFERROR(FIND("4",O36),0)&gt;0,IFERROR(FIND("5",O36),0)&gt;0,IFERROR(FIND("6",O36),0)&gt;0,IFERROR(FIND("7",O36),0)&gt;0,IFERROR(FIND("8",O36),0)&gt;0,IFERROR(FIND("9",O36),0)&gt;0)),"Yes","No"))</f>
        <v>No</v>
      </c>
      <c r="BO36" s="3" t="str">
        <f t="shared" ref="BO36:BO70" si="40">IF(AND(A36="",B36=""),"",IF(AND(AND(LEN(LOWER(TRIM(P36&amp;"")))&gt;0,AND(LOWER(TRIM(P36&amp;""))&lt;&gt;"n/a",LOWER(TRIM(P36&amp;""))&lt;&gt;"na",LOWER(TRIM(P36&amp;""))&lt;&gt;"none",LOWER(TRIM(P36&amp;""))&lt;&gt;"unknown",LOWER(TRIM(P36&amp;""))&lt;&gt;"tbd",LOWER(TRIM(P36&amp;""))&lt;&gt;"todo",LOWER(TRIM(P36&amp;""))&lt;&gt;"placeholder",LOWER(TRIM(P36&amp;""))&lt;&gt;"test",LOWER(TRIM(P36&amp;""))&lt;&gt;"xxx",LOWER(TRIM(P36&amp;""))&lt;&gt;"xx",LOWER(TRIM(P36&amp;""))&lt;&gt;"x",LOWER(TRIM(P36&amp;""))&lt;&gt;"abc",LOWER(TRIM(P36&amp;""))&lt;&gt;"-",LOWER(TRIM(P36&amp;""))&lt;&gt;"--",LOWER(TRIM(P36&amp;""))&lt;&gt;"---",LOWER(TRIM(P36&amp;""))&lt;&gt;".",LOWER(TRIM(P36&amp;""))&lt;&gt;"..",LOWER(TRIM(P36&amp;""))&lt;&gt;"...",LOWER(TRIM(P36&amp;""))&lt;&gt;"?"),AND(SUBSTITUTE(SUBSTITUTE(SUBSTITUTE(SUBSTITUTE(SUBSTITUTE(SUBSTITUTE(LOWER(TRIM(P36&amp;""))," ",""),"/",""),"-",""),".",""),"?",""),"_","")&lt;&gt;"na",SUBSTITUTE(SUBSTITUTE(SUBSTITUTE(SUBSTITUTE(SUBSTITUTE(SUBSTITUTE(LOWER(TRIM(P36&amp;""))," ",""),"/",""),"-",""),".",""),"?",""),"_","")&lt;&gt;"none",SUBSTITUTE(SUBSTITUTE(SUBSTITUTE(SUBSTITUTE(SUBSTITUTE(SUBSTITUTE(LOWER(TRIM(P36&amp;""))," ",""),"/",""),"-",""),".",""),"?",""),"_","")&lt;&gt;"unknown",SUBSTITUTE(SUBSTITUTE(SUBSTITUTE(SUBSTITUTE(SUBSTITUTE(SUBSTITUTE(LOWER(TRIM(P36&amp;""))," ",""),"/",""),"-",""),".",""),"?",""),"_","")&lt;&gt;"tbd",SUBSTITUTE(SUBSTITUTE(SUBSTITUTE(SUBSTITUTE(SUBSTITUTE(SUBSTITUTE(LOWER(TRIM(P36&amp;""))," ",""),"/",""),"-",""),".",""),"?",""),"_","")&lt;&gt;"todo",SUBSTITUTE(SUBSTITUTE(SUBSTITUTE(SUBSTITUTE(SUBSTITUTE(SUBSTITUTE(LOWER(TRIM(P36&amp;""))," ",""),"/",""),"-",""),".",""),"?",""),"_","")&lt;&gt;"placeholder",SUBSTITUTE(SUBSTITUTE(SUBSTITUTE(SUBSTITUTE(SUBSTITUTE(SUBSTITUTE(LOWER(TRIM(P36&amp;""))," ",""),"/",""),"-",""),".",""),"?",""),"_","")&lt;&gt;"test",SUBSTITUTE(SUBSTITUTE(SUBSTITUTE(SUBSTITUTE(SUBSTITUTE(SUBSTITUTE(LOWER(TRIM(P36&amp;""))," ",""),"/",""),"-",""),".",""),"?",""),"_","")&lt;&gt;"xxx",SUBSTITUTE(SUBSTITUTE(SUBSTITUTE(SUBSTITUTE(SUBSTITUTE(SUBSTITUTE(LOWER(TRIM(P36&amp;""))," ",""),"/",""),"-",""),".",""),"?",""),"_","")&lt;&gt;"xx",SUBSTITUTE(SUBSTITUTE(SUBSTITUTE(SUBSTITUTE(SUBSTITUTE(SUBSTITUTE(LOWER(TRIM(P36&amp;""))," ",""),"/",""),"-",""),".",""),"?",""),"_","")&lt;&gt;"x",SUBSTITUTE(SUBSTITUTE(SUBSTITUTE(SUBSTITUTE(SUBSTITUTE(SUBSTITUTE(LOWER(TRIM(P36&amp;""))," ",""),"/",""),"-",""),".",""),"?",""),"_","")&lt;&gt;"abc"),AND(SUBSTITUTE(SUBSTITUTE(SUBSTITUTE(SUBSTITUTE(SUBSTITUTE(SUBSTITUTE(LOWER(TRIM(P36&amp;""))," ",""),"/",""),"-",""),".",""),"?",""),"_","")&lt;&gt;"nana",SUBSTITUTE(SUBSTITUTE(SUBSTITUTE(SUBSTITUTE(SUBSTITUTE(SUBSTITUTE(LOWER(TRIM(P36&amp;""))," ",""),"/",""),"-",""),".",""),"?",""),"_","")&lt;&gt;"nanana",SUBSTITUTE(SUBSTITUTE(SUBSTITUTE(SUBSTITUTE(SUBSTITUTE(SUBSTITUTE(LOWER(TRIM(P36&amp;""))," ",""),"/",""),"-",""),".",""),"?",""),"_","")&lt;&gt;"nonenone",SUBSTITUTE(SUBSTITUTE(SUBSTITUTE(SUBSTITUTE(SUBSTITUTE(SUBSTITUTE(LOWER(TRIM(P36&amp;""))," ",""),"/",""),"-",""),".",""),"?",""),"_","")&lt;&gt;"nonenonenone",SUBSTITUTE(SUBSTITUTE(SUBSTITUTE(SUBSTITUTE(SUBSTITUTE(SUBSTITUTE(LOWER(TRIM(P36&amp;""))," ",""),"/",""),"-",""),".",""),"?",""),"_","")&lt;&gt;"unknownunknown",SUBSTITUTE(SUBSTITUTE(SUBSTITUTE(SUBSTITUTE(SUBSTITUTE(SUBSTITUTE(LOWER(TRIM(P36&amp;""))," ",""),"/",""),"-",""),".",""),"?",""),"_","")&lt;&gt;"unknownunknownunknown",SUBSTITUTE(SUBSTITUTE(SUBSTITUTE(SUBSTITUTE(SUBSTITUTE(SUBSTITUTE(LOWER(TRIM(P36&amp;""))," ",""),"/",""),"-",""),".",""),"?",""),"_","")&lt;&gt;"tbdtbd",SUBSTITUTE(SUBSTITUTE(SUBSTITUTE(SUBSTITUTE(SUBSTITUTE(SUBSTITUTE(LOWER(TRIM(P36&amp;""))," ",""),"/",""),"-",""),".",""),"?",""),"_","")&lt;&gt;"tbdtbdtbd",SUBSTITUTE(SUBSTITUTE(SUBSTITUTE(SUBSTITUTE(SUBSTITUTE(SUBSTITUTE(LOWER(TRIM(P36&amp;""))," ",""),"/",""),"-",""),".",""),"?",""),"_","")&lt;&gt;"todotodo",SUBSTITUTE(SUBSTITUTE(SUBSTITUTE(SUBSTITUTE(SUBSTITUTE(SUBSTITUTE(LOWER(TRIM(P36&amp;""))," ",""),"/",""),"-",""),".",""),"?",""),"_","")&lt;&gt;"todotodotodo",SUBSTITUTE(SUBSTITUTE(SUBSTITUTE(SUBSTITUTE(SUBSTITUTE(SUBSTITUTE(LOWER(TRIM(P36&amp;""))," ",""),"/",""),"-",""),".",""),"?",""),"_","")&lt;&gt;"placeholderplaceholder",SUBSTITUTE(SUBSTITUTE(SUBSTITUTE(SUBSTITUTE(SUBSTITUTE(SUBSTITUTE(LOWER(TRIM(P36&amp;""))," ",""),"/",""),"-",""),".",""),"?",""),"_","")&lt;&gt;"placeholderplaceholderplaceholder",SUBSTITUTE(SUBSTITUTE(SUBSTITUTE(SUBSTITUTE(SUBSTITUTE(SUBSTITUTE(LOWER(TRIM(P36&amp;""))," ",""),"/",""),"-",""),".",""),"?",""),"_","")&lt;&gt;"testtest",SUBSTITUTE(SUBSTITUTE(SUBSTITUTE(SUBSTITUTE(SUBSTITUTE(SUBSTITUTE(LOWER(TRIM(P36&amp;""))," ",""),"/",""),"-",""),".",""),"?",""),"_","")&lt;&gt;"testtesttest",SUBSTITUTE(SUBSTITUTE(SUBSTITUTE(SUBSTITUTE(SUBSTITUTE(SUBSTITUTE(LOWER(TRIM(P36&amp;""))," ",""),"/",""),"-",""),".",""),"?",""),"_","")&lt;&gt;"abcabc",SUBSTITUTE(SUBSTITUTE(SUBSTITUTE(SUBSTITUTE(SUBSTITUTE(SUBSTITUTE(LOWER(TRIM(P36&amp;""))," ",""),"/",""),"-",""),".",""),"?",""),"_","")&lt;&gt;"abcabcabc"),AND(LEN(SUBSTITUTE(SUBSTITUTE(SUBSTITUTE(SUBSTITUTE(SUBSTITUTE(SUBSTITUTE(LOWER(TRIM(P36&amp;""))," ",""),"/",""),"-",""),".",""),"?",""),"_",""))&gt;0,NOT(AND(EXACT(UPPER(LOWER(TRIM(P36&amp;""))),LOWER(LOWER(TRIM(P36&amp;"")))),NOT(OR(IFERROR(FIND("0",LOWER(TRIM(P36&amp;""))),0)&gt;0,IFERROR(FIND("1",LOWER(TRIM(P36&amp;""))),0)&gt;0,IFERROR(FIND("2",LOWER(TRIM(P36&amp;""))),0)&gt;0,IFERROR(FIND("3",LOWER(TRIM(P36&amp;""))),0)&gt;0,IFERROR(FIND("4",LOWER(TRIM(P36&amp;""))),0)&gt;0,IFERROR(FIND("5",LOWER(TRIM(P36&amp;""))),0)&gt;0,IFERROR(FIND("6",LOWER(TRIM(P36&amp;""))),0)&gt;0,IFERROR(FIND("7",LOWER(TRIM(P36&amp;""))),0)&gt;0,IFERROR(FIND("8",LOWER(TRIM(P36&amp;""))),0)&gt;0,IFERROR(FIND("9",LOWER(TRIM(P36&amp;""))),0)&gt;0))))),NOT(AND(LEN(SUBSTITUTE(SUBSTITUTE(SUBSTITUTE(SUBSTITUTE(SUBSTITUTE(SUBSTITUTE(LOWER(TRIM(P36&amp;""))," ",""),"/",""),"-",""),".",""),"?",""),"_",""))&gt;=2,SUBSTITUTE(SUBSTITUTE(SUBSTITUTE(SUBSTITUTE(SUBSTITUTE(SUBSTITUTE(SUBSTITUTE(LOWER(TRIM(P36&amp;""))," ",""),"/",""),"-",""),".",""),"?",""),"_",""),LEFT(SUBSTITUTE(SUBSTITUTE(SUBSTITUTE(SUBSTITUTE(SUBSTITUTE(SUBSTITUTE(LOWER(TRIM(P36&amp;""))," ",""),"/",""),"-",""),".",""),"?",""),"_",""),1),"")=""))),SUBSTITUTE(SUBSTITUTE(SUBSTITUTE(SUBSTITUTE(SUBSTITUTE(SUBSTITUTE(LOWER(TRIM(P36&amp;""))," ",""),"/",""),"-",""),".",""),"?",""),"_","")&lt;&gt;SUBSTITUTE(SUBSTITUTE(SUBSTITUTE(SUBSTITUTE(SUBSTITUTE(SUBSTITUTE(LOWER(TRIM(B36&amp;""))," ",""),"/",""),"-",""),".",""),"?",""),"_",""),LEN(TRIM(P36))-LEN(SUBSTITUTE(TRIM(P36)," ",""))&gt;=3,OR(IFERROR(FIND("because",LOWER(TRIM(P36))),0)&gt;0,IFERROR(FIND("indicate",LOWER(TRIM(P36))),0)&gt;0,IFERROR(FIND("suggest",LOWER(TRIM(P36))),0)&gt;0,IFERROR(FIND("therefore",LOWER(TRIM(P36))),0)&gt;0,IFERROR(FIND("support",LOWER(TRIM(P36))),0)&gt;0,IFERROR(FIND("imply",LOWER(TRIM(P36))),0)&gt;0,IFERROR(FIND("given",LOWER(TRIM(P36))),0)&gt;0,IFERROR(FIND("based",LOWER(TRIM(P36))),0)&gt;0,IFERROR(FIND("consistent",LOWER(TRIM(P36))),0)&gt;0,IFERROR(FIND("combined",LOWER(TRIM(P36))),0)&gt;0,IFERROR(FIND("pattern",LOWER(TRIM(P36))),0)&gt;0,IFERROR(FIND("relationship",LOWER(TRIM(P36))),0)&gt;0,IFERROR(FIND("so that",LOWER(TRIM(P36))),0)&gt;0,IFERROR(FIND("which means",LOWER(TRIM(P36))),0)&gt;0,IFERROR(FIND("as a result",LOWER(TRIM(P36))),0)&gt;0)),"Yes","No"))</f>
        <v>No</v>
      </c>
      <c r="BP36" s="3" t="str">
        <f t="shared" ref="BP36:BP70" si="41">IF(AND(A36="",B36=""),"",IF(AND(AND(LEN(LOWER(TRIM(Q36&amp;"")))&gt;0,AND(LOWER(TRIM(Q36&amp;""))&lt;&gt;"n/a",LOWER(TRIM(Q36&amp;""))&lt;&gt;"na",LOWER(TRIM(Q36&amp;""))&lt;&gt;"none",LOWER(TRIM(Q36&amp;""))&lt;&gt;"unknown",LOWER(TRIM(Q36&amp;""))&lt;&gt;"tbd",LOWER(TRIM(Q36&amp;""))&lt;&gt;"todo",LOWER(TRIM(Q36&amp;""))&lt;&gt;"placeholder",LOWER(TRIM(Q36&amp;""))&lt;&gt;"test",LOWER(TRIM(Q36&amp;""))&lt;&gt;"xxx",LOWER(TRIM(Q36&amp;""))&lt;&gt;"xx",LOWER(TRIM(Q36&amp;""))&lt;&gt;"x",LOWER(TRIM(Q36&amp;""))&lt;&gt;"abc",LOWER(TRIM(Q36&amp;""))&lt;&gt;"-",LOWER(TRIM(Q36&amp;""))&lt;&gt;"--",LOWER(TRIM(Q36&amp;""))&lt;&gt;"---",LOWER(TRIM(Q36&amp;""))&lt;&gt;".",LOWER(TRIM(Q36&amp;""))&lt;&gt;"..",LOWER(TRIM(Q36&amp;""))&lt;&gt;"...",LOWER(TRIM(Q36&amp;""))&lt;&gt;"?"),AND(SUBSTITUTE(SUBSTITUTE(SUBSTITUTE(SUBSTITUTE(SUBSTITUTE(SUBSTITUTE(LOWER(TRIM(Q36&amp;""))," ",""),"/",""),"-",""),".",""),"?",""),"_","")&lt;&gt;"na",SUBSTITUTE(SUBSTITUTE(SUBSTITUTE(SUBSTITUTE(SUBSTITUTE(SUBSTITUTE(LOWER(TRIM(Q36&amp;""))," ",""),"/",""),"-",""),".",""),"?",""),"_","")&lt;&gt;"none",SUBSTITUTE(SUBSTITUTE(SUBSTITUTE(SUBSTITUTE(SUBSTITUTE(SUBSTITUTE(LOWER(TRIM(Q36&amp;""))," ",""),"/",""),"-",""),".",""),"?",""),"_","")&lt;&gt;"unknown",SUBSTITUTE(SUBSTITUTE(SUBSTITUTE(SUBSTITUTE(SUBSTITUTE(SUBSTITUTE(LOWER(TRIM(Q36&amp;""))," ",""),"/",""),"-",""),".",""),"?",""),"_","")&lt;&gt;"tbd",SUBSTITUTE(SUBSTITUTE(SUBSTITUTE(SUBSTITUTE(SUBSTITUTE(SUBSTITUTE(LOWER(TRIM(Q36&amp;""))," ",""),"/",""),"-",""),".",""),"?",""),"_","")&lt;&gt;"todo",SUBSTITUTE(SUBSTITUTE(SUBSTITUTE(SUBSTITUTE(SUBSTITUTE(SUBSTITUTE(LOWER(TRIM(Q36&amp;""))," ",""),"/",""),"-",""),".",""),"?",""),"_","")&lt;&gt;"placeholder",SUBSTITUTE(SUBSTITUTE(SUBSTITUTE(SUBSTITUTE(SUBSTITUTE(SUBSTITUTE(LOWER(TRIM(Q36&amp;""))," ",""),"/",""),"-",""),".",""),"?",""),"_","")&lt;&gt;"test",SUBSTITUTE(SUBSTITUTE(SUBSTITUTE(SUBSTITUTE(SUBSTITUTE(SUBSTITUTE(LOWER(TRIM(Q36&amp;""))," ",""),"/",""),"-",""),".",""),"?",""),"_","")&lt;&gt;"xxx",SUBSTITUTE(SUBSTITUTE(SUBSTITUTE(SUBSTITUTE(SUBSTITUTE(SUBSTITUTE(LOWER(TRIM(Q36&amp;""))," ",""),"/",""),"-",""),".",""),"?",""),"_","")&lt;&gt;"xx",SUBSTITUTE(SUBSTITUTE(SUBSTITUTE(SUBSTITUTE(SUBSTITUTE(SUBSTITUTE(LOWER(TRIM(Q36&amp;""))," ",""),"/",""),"-",""),".",""),"?",""),"_","")&lt;&gt;"x",SUBSTITUTE(SUBSTITUTE(SUBSTITUTE(SUBSTITUTE(SUBSTITUTE(SUBSTITUTE(LOWER(TRIM(Q36&amp;""))," ",""),"/",""),"-",""),".",""),"?",""),"_","")&lt;&gt;"abc"),AND(SUBSTITUTE(SUBSTITUTE(SUBSTITUTE(SUBSTITUTE(SUBSTITUTE(SUBSTITUTE(LOWER(TRIM(Q36&amp;""))," ",""),"/",""),"-",""),".",""),"?",""),"_","")&lt;&gt;"nana",SUBSTITUTE(SUBSTITUTE(SUBSTITUTE(SUBSTITUTE(SUBSTITUTE(SUBSTITUTE(LOWER(TRIM(Q36&amp;""))," ",""),"/",""),"-",""),".",""),"?",""),"_","")&lt;&gt;"nanana",SUBSTITUTE(SUBSTITUTE(SUBSTITUTE(SUBSTITUTE(SUBSTITUTE(SUBSTITUTE(LOWER(TRIM(Q36&amp;""))," ",""),"/",""),"-",""),".",""),"?",""),"_","")&lt;&gt;"nonenone",SUBSTITUTE(SUBSTITUTE(SUBSTITUTE(SUBSTITUTE(SUBSTITUTE(SUBSTITUTE(LOWER(TRIM(Q36&amp;""))," ",""),"/",""),"-",""),".",""),"?",""),"_","")&lt;&gt;"nonenonenone",SUBSTITUTE(SUBSTITUTE(SUBSTITUTE(SUBSTITUTE(SUBSTITUTE(SUBSTITUTE(LOWER(TRIM(Q36&amp;""))," ",""),"/",""),"-",""),".",""),"?",""),"_","")&lt;&gt;"unknownunknown",SUBSTITUTE(SUBSTITUTE(SUBSTITUTE(SUBSTITUTE(SUBSTITUTE(SUBSTITUTE(LOWER(TRIM(Q36&amp;""))," ",""),"/",""),"-",""),".",""),"?",""),"_","")&lt;&gt;"unknownunknownunknown",SUBSTITUTE(SUBSTITUTE(SUBSTITUTE(SUBSTITUTE(SUBSTITUTE(SUBSTITUTE(LOWER(TRIM(Q36&amp;""))," ",""),"/",""),"-",""),".",""),"?",""),"_","")&lt;&gt;"tbdtbd",SUBSTITUTE(SUBSTITUTE(SUBSTITUTE(SUBSTITUTE(SUBSTITUTE(SUBSTITUTE(LOWER(TRIM(Q36&amp;""))," ",""),"/",""),"-",""),".",""),"?",""),"_","")&lt;&gt;"tbdtbdtbd",SUBSTITUTE(SUBSTITUTE(SUBSTITUTE(SUBSTITUTE(SUBSTITUTE(SUBSTITUTE(LOWER(TRIM(Q36&amp;""))," ",""),"/",""),"-",""),".",""),"?",""),"_","")&lt;&gt;"todotodo",SUBSTITUTE(SUBSTITUTE(SUBSTITUTE(SUBSTITUTE(SUBSTITUTE(SUBSTITUTE(LOWER(TRIM(Q36&amp;""))," ",""),"/",""),"-",""),".",""),"?",""),"_","")&lt;&gt;"todotodotodo",SUBSTITUTE(SUBSTITUTE(SUBSTITUTE(SUBSTITUTE(SUBSTITUTE(SUBSTITUTE(LOWER(TRIM(Q36&amp;""))," ",""),"/",""),"-",""),".",""),"?",""),"_","")&lt;&gt;"placeholderplaceholder",SUBSTITUTE(SUBSTITUTE(SUBSTITUTE(SUBSTITUTE(SUBSTITUTE(SUBSTITUTE(LOWER(TRIM(Q36&amp;""))," ",""),"/",""),"-",""),".",""),"?",""),"_","")&lt;&gt;"placeholderplaceholderplaceholder",SUBSTITUTE(SUBSTITUTE(SUBSTITUTE(SUBSTITUTE(SUBSTITUTE(SUBSTITUTE(LOWER(TRIM(Q36&amp;""))," ",""),"/",""),"-",""),".",""),"?",""),"_","")&lt;&gt;"testtest",SUBSTITUTE(SUBSTITUTE(SUBSTITUTE(SUBSTITUTE(SUBSTITUTE(SUBSTITUTE(LOWER(TRIM(Q36&amp;""))," ",""),"/",""),"-",""),".",""),"?",""),"_","")&lt;&gt;"testtesttest",SUBSTITUTE(SUBSTITUTE(SUBSTITUTE(SUBSTITUTE(SUBSTITUTE(SUBSTITUTE(LOWER(TRIM(Q36&amp;""))," ",""),"/",""),"-",""),".",""),"?",""),"_","")&lt;&gt;"abcabc",SUBSTITUTE(SUBSTITUTE(SUBSTITUTE(SUBSTITUTE(SUBSTITUTE(SUBSTITUTE(LOWER(TRIM(Q36&amp;""))," ",""),"/",""),"-",""),".",""),"?",""),"_","")&lt;&gt;"abcabcabc"),AND(LEN(SUBSTITUTE(SUBSTITUTE(SUBSTITUTE(SUBSTITUTE(SUBSTITUTE(SUBSTITUTE(LOWER(TRIM(Q36&amp;""))," ",""),"/",""),"-",""),".",""),"?",""),"_",""))&gt;0,NOT(AND(EXACT(UPPER(LOWER(TRIM(Q36&amp;""))),LOWER(LOWER(TRIM(Q36&amp;"")))),NOT(OR(IFERROR(FIND("0",LOWER(TRIM(Q36&amp;""))),0)&gt;0,IFERROR(FIND("1",LOWER(TRIM(Q36&amp;""))),0)&gt;0,IFERROR(FIND("2",LOWER(TRIM(Q36&amp;""))),0)&gt;0,IFERROR(FIND("3",LOWER(TRIM(Q36&amp;""))),0)&gt;0,IFERROR(FIND("4",LOWER(TRIM(Q36&amp;""))),0)&gt;0,IFERROR(FIND("5",LOWER(TRIM(Q36&amp;""))),0)&gt;0,IFERROR(FIND("6",LOWER(TRIM(Q36&amp;""))),0)&gt;0,IFERROR(FIND("7",LOWER(TRIM(Q36&amp;""))),0)&gt;0,IFERROR(FIND("8",LOWER(TRIM(Q36&amp;""))),0)&gt;0,IFERROR(FIND("9",LOWER(TRIM(Q36&amp;""))),0)&gt;0))))),NOT(AND(LEN(SUBSTITUTE(SUBSTITUTE(SUBSTITUTE(SUBSTITUTE(SUBSTITUTE(SUBSTITUTE(LOWER(TRIM(Q36&amp;""))," ",""),"/",""),"-",""),".",""),"?",""),"_",""))&gt;=2,SUBSTITUTE(SUBSTITUTE(SUBSTITUTE(SUBSTITUTE(SUBSTITUTE(SUBSTITUTE(SUBSTITUTE(LOWER(TRIM(Q36&amp;""))," ",""),"/",""),"-",""),".",""),"?",""),"_",""),LEFT(SUBSTITUTE(SUBSTITUTE(SUBSTITUTE(SUBSTITUTE(SUBSTITUTE(SUBSTITUTE(LOWER(TRIM(Q36&amp;""))," ",""),"/",""),"-",""),".",""),"?",""),"_",""),1),"")=""))),OR(LOWER(TRIM(Q36))="no additional material assumptions identified",LOWER(TRIM(Q36))="no material assumptions identified",LOWER(TRIM(Q36))="no additional assumptions identified",AND(LEN(TRIM(Q36))-LEN(SUBSTITUTE(TRIM(Q36)," ",""))&gt;=2,OR(IFERROR(FIND("assum",LOWER(TRIM(Q36))),0)&gt;0,IFERROR(FIND("current",LOWER(TRIM(Q36))),0)&gt;0,IFERROR(FIND("represent",LOWER(TRIM(Q36))),0)&gt;0,IFERROR(FIND("provided",LOWER(TRIM(Q36))),0)&gt;0,IFERROR(FIND("depend",LOWER(TRIM(Q36))),0)&gt;0,IFERROR(FIND("material",LOWER(TRIM(Q36))),0)&gt;0,IFERROR(FIND("holds",LOWER(TRIM(Q36))),0)&gt;0,IFERROR(FIND("limited",LOWER(TRIM(Q36))),0)&gt;0,IFERROR(FIND("remains",LOWER(TRIM(Q36))),0)&gt;0,IFERROR(FIND("applies",LOWER(TRIM(Q36))),0)&gt;0)))),"Yes","No"))</f>
        <v>No</v>
      </c>
      <c r="BQ36" s="3" t="str">
        <f t="shared" ref="BQ36:BQ70" si="42">IF(AND(A36="",B36=""),"",IF(AND(AND(LEN(LOWER(TRIM(R36&amp;"")))&gt;0,AND(LOWER(TRIM(R36&amp;""))&lt;&gt;"n/a",LOWER(TRIM(R36&amp;""))&lt;&gt;"na",LOWER(TRIM(R36&amp;""))&lt;&gt;"none",LOWER(TRIM(R36&amp;""))&lt;&gt;"unknown",LOWER(TRIM(R36&amp;""))&lt;&gt;"tbd",LOWER(TRIM(R36&amp;""))&lt;&gt;"todo",LOWER(TRIM(R36&amp;""))&lt;&gt;"placeholder",LOWER(TRIM(R36&amp;""))&lt;&gt;"test",LOWER(TRIM(R36&amp;""))&lt;&gt;"xxx",LOWER(TRIM(R36&amp;""))&lt;&gt;"xx",LOWER(TRIM(R36&amp;""))&lt;&gt;"x",LOWER(TRIM(R36&amp;""))&lt;&gt;"abc",LOWER(TRIM(R36&amp;""))&lt;&gt;"-",LOWER(TRIM(R36&amp;""))&lt;&gt;"--",LOWER(TRIM(R36&amp;""))&lt;&gt;"---",LOWER(TRIM(R36&amp;""))&lt;&gt;".",LOWER(TRIM(R36&amp;""))&lt;&gt;"..",LOWER(TRIM(R36&amp;""))&lt;&gt;"...",LOWER(TRIM(R36&amp;""))&lt;&gt;"?"),AND(SUBSTITUTE(SUBSTITUTE(SUBSTITUTE(SUBSTITUTE(SUBSTITUTE(SUBSTITUTE(LOWER(TRIM(R36&amp;""))," ",""),"/",""),"-",""),".",""),"?",""),"_","")&lt;&gt;"na",SUBSTITUTE(SUBSTITUTE(SUBSTITUTE(SUBSTITUTE(SUBSTITUTE(SUBSTITUTE(LOWER(TRIM(R36&amp;""))," ",""),"/",""),"-",""),".",""),"?",""),"_","")&lt;&gt;"none",SUBSTITUTE(SUBSTITUTE(SUBSTITUTE(SUBSTITUTE(SUBSTITUTE(SUBSTITUTE(LOWER(TRIM(R36&amp;""))," ",""),"/",""),"-",""),".",""),"?",""),"_","")&lt;&gt;"unknown",SUBSTITUTE(SUBSTITUTE(SUBSTITUTE(SUBSTITUTE(SUBSTITUTE(SUBSTITUTE(LOWER(TRIM(R36&amp;""))," ",""),"/",""),"-",""),".",""),"?",""),"_","")&lt;&gt;"tbd",SUBSTITUTE(SUBSTITUTE(SUBSTITUTE(SUBSTITUTE(SUBSTITUTE(SUBSTITUTE(LOWER(TRIM(R36&amp;""))," ",""),"/",""),"-",""),".",""),"?",""),"_","")&lt;&gt;"todo",SUBSTITUTE(SUBSTITUTE(SUBSTITUTE(SUBSTITUTE(SUBSTITUTE(SUBSTITUTE(LOWER(TRIM(R36&amp;""))," ",""),"/",""),"-",""),".",""),"?",""),"_","")&lt;&gt;"placeholder",SUBSTITUTE(SUBSTITUTE(SUBSTITUTE(SUBSTITUTE(SUBSTITUTE(SUBSTITUTE(LOWER(TRIM(R36&amp;""))," ",""),"/",""),"-",""),".",""),"?",""),"_","")&lt;&gt;"test",SUBSTITUTE(SUBSTITUTE(SUBSTITUTE(SUBSTITUTE(SUBSTITUTE(SUBSTITUTE(LOWER(TRIM(R36&amp;""))," ",""),"/",""),"-",""),".",""),"?",""),"_","")&lt;&gt;"xxx",SUBSTITUTE(SUBSTITUTE(SUBSTITUTE(SUBSTITUTE(SUBSTITUTE(SUBSTITUTE(LOWER(TRIM(R36&amp;""))," ",""),"/",""),"-",""),".",""),"?",""),"_","")&lt;&gt;"xx",SUBSTITUTE(SUBSTITUTE(SUBSTITUTE(SUBSTITUTE(SUBSTITUTE(SUBSTITUTE(LOWER(TRIM(R36&amp;""))," ",""),"/",""),"-",""),".",""),"?",""),"_","")&lt;&gt;"x",SUBSTITUTE(SUBSTITUTE(SUBSTITUTE(SUBSTITUTE(SUBSTITUTE(SUBSTITUTE(LOWER(TRIM(R36&amp;""))," ",""),"/",""),"-",""),".",""),"?",""),"_","")&lt;&gt;"abc"),AND(SUBSTITUTE(SUBSTITUTE(SUBSTITUTE(SUBSTITUTE(SUBSTITUTE(SUBSTITUTE(LOWER(TRIM(R36&amp;""))," ",""),"/",""),"-",""),".",""),"?",""),"_","")&lt;&gt;"nana",SUBSTITUTE(SUBSTITUTE(SUBSTITUTE(SUBSTITUTE(SUBSTITUTE(SUBSTITUTE(LOWER(TRIM(R36&amp;""))," ",""),"/",""),"-",""),".",""),"?",""),"_","")&lt;&gt;"nanana",SUBSTITUTE(SUBSTITUTE(SUBSTITUTE(SUBSTITUTE(SUBSTITUTE(SUBSTITUTE(LOWER(TRIM(R36&amp;""))," ",""),"/",""),"-",""),".",""),"?",""),"_","")&lt;&gt;"nonenone",SUBSTITUTE(SUBSTITUTE(SUBSTITUTE(SUBSTITUTE(SUBSTITUTE(SUBSTITUTE(LOWER(TRIM(R36&amp;""))," ",""),"/",""),"-",""),".",""),"?",""),"_","")&lt;&gt;"nonenonenone",SUBSTITUTE(SUBSTITUTE(SUBSTITUTE(SUBSTITUTE(SUBSTITUTE(SUBSTITUTE(LOWER(TRIM(R36&amp;""))," ",""),"/",""),"-",""),".",""),"?",""),"_","")&lt;&gt;"unknownunknown",SUBSTITUTE(SUBSTITUTE(SUBSTITUTE(SUBSTITUTE(SUBSTITUTE(SUBSTITUTE(LOWER(TRIM(R36&amp;""))," ",""),"/",""),"-",""),".",""),"?",""),"_","")&lt;&gt;"unknownunknownunknown",SUBSTITUTE(SUBSTITUTE(SUBSTITUTE(SUBSTITUTE(SUBSTITUTE(SUBSTITUTE(LOWER(TRIM(R36&amp;""))," ",""),"/",""),"-",""),".",""),"?",""),"_","")&lt;&gt;"tbdtbd",SUBSTITUTE(SUBSTITUTE(SUBSTITUTE(SUBSTITUTE(SUBSTITUTE(SUBSTITUTE(LOWER(TRIM(R36&amp;""))," ",""),"/",""),"-",""),".",""),"?",""),"_","")&lt;&gt;"tbdtbdtbd",SUBSTITUTE(SUBSTITUTE(SUBSTITUTE(SUBSTITUTE(SUBSTITUTE(SUBSTITUTE(LOWER(TRIM(R36&amp;""))," ",""),"/",""),"-",""),".",""),"?",""),"_","")&lt;&gt;"todotodo",SUBSTITUTE(SUBSTITUTE(SUBSTITUTE(SUBSTITUTE(SUBSTITUTE(SUBSTITUTE(LOWER(TRIM(R36&amp;""))," ",""),"/",""),"-",""),".",""),"?",""),"_","")&lt;&gt;"todotodotodo",SUBSTITUTE(SUBSTITUTE(SUBSTITUTE(SUBSTITUTE(SUBSTITUTE(SUBSTITUTE(LOWER(TRIM(R36&amp;""))," ",""),"/",""),"-",""),".",""),"?",""),"_","")&lt;&gt;"placeholderplaceholder",SUBSTITUTE(SUBSTITUTE(SUBSTITUTE(SUBSTITUTE(SUBSTITUTE(SUBSTITUTE(LOWER(TRIM(R36&amp;""))," ",""),"/",""),"-",""),".",""),"?",""),"_","")&lt;&gt;"placeholderplaceholderplaceholder",SUBSTITUTE(SUBSTITUTE(SUBSTITUTE(SUBSTITUTE(SUBSTITUTE(SUBSTITUTE(LOWER(TRIM(R36&amp;""))," ",""),"/",""),"-",""),".",""),"?",""),"_","")&lt;&gt;"testtest",SUBSTITUTE(SUBSTITUTE(SUBSTITUTE(SUBSTITUTE(SUBSTITUTE(SUBSTITUTE(LOWER(TRIM(R36&amp;""))," ",""),"/",""),"-",""),".",""),"?",""),"_","")&lt;&gt;"testtesttest",SUBSTITUTE(SUBSTITUTE(SUBSTITUTE(SUBSTITUTE(SUBSTITUTE(SUBSTITUTE(LOWER(TRIM(R36&amp;""))," ",""),"/",""),"-",""),".",""),"?",""),"_","")&lt;&gt;"abcabc",SUBSTITUTE(SUBSTITUTE(SUBSTITUTE(SUBSTITUTE(SUBSTITUTE(SUBSTITUTE(LOWER(TRIM(R36&amp;""))," ",""),"/",""),"-",""),".",""),"?",""),"_","")&lt;&gt;"abcabcabc"),AND(LEN(SUBSTITUTE(SUBSTITUTE(SUBSTITUTE(SUBSTITUTE(SUBSTITUTE(SUBSTITUTE(LOWER(TRIM(R36&amp;""))," ",""),"/",""),"-",""),".",""),"?",""),"_",""))&gt;0,NOT(AND(EXACT(UPPER(LOWER(TRIM(R36&amp;""))),LOWER(LOWER(TRIM(R36&amp;"")))),NOT(OR(IFERROR(FIND("0",LOWER(TRIM(R36&amp;""))),0)&gt;0,IFERROR(FIND("1",LOWER(TRIM(R36&amp;""))),0)&gt;0,IFERROR(FIND("2",LOWER(TRIM(R36&amp;""))),0)&gt;0,IFERROR(FIND("3",LOWER(TRIM(R36&amp;""))),0)&gt;0,IFERROR(FIND("4",LOWER(TRIM(R36&amp;""))),0)&gt;0,IFERROR(FIND("5",LOWER(TRIM(R36&amp;""))),0)&gt;0,IFERROR(FIND("6",LOWER(TRIM(R36&amp;""))),0)&gt;0,IFERROR(FIND("7",LOWER(TRIM(R36&amp;""))),0)&gt;0,IFERROR(FIND("8",LOWER(TRIM(R36&amp;""))),0)&gt;0,IFERROR(FIND("9",LOWER(TRIM(R36&amp;""))),0)&gt;0))))),NOT(AND(LEN(SUBSTITUTE(SUBSTITUTE(SUBSTITUTE(SUBSTITUTE(SUBSTITUTE(SUBSTITUTE(LOWER(TRIM(R36&amp;""))," ",""),"/",""),"-",""),".",""),"?",""),"_",""))&gt;=2,SUBSTITUTE(SUBSTITUTE(SUBSTITUTE(SUBSTITUTE(SUBSTITUTE(SUBSTITUTE(SUBSTITUTE(LOWER(TRIM(R36&amp;""))," ",""),"/",""),"-",""),".",""),"?",""),"_",""),LEFT(SUBSTITUTE(SUBSTITUTE(SUBSTITUTE(SUBSTITUTE(SUBSTITUTE(SUBSTITUTE(LOWER(TRIM(R36&amp;""))," ",""),"/",""),"-",""),".",""),"?",""),"_",""),1),"")=""))),OR(LEN(TRIM(R36))-LEN(SUBSTITUTE(TRIM(R36)," ",""))&gt;=1,IFERROR(FIND(",",R36),0)&gt;0,IFERROR(FIND("/",R36),0)&gt;0,IFERROR(FIND(";",R36),0)&gt;0)),"Yes","No"))</f>
        <v>No</v>
      </c>
      <c r="BR36" s="3" t="str">
        <f t="shared" ref="BR36:BR70" si="43">IF(AND(A36="",B36=""),"",IF(AND(AND(LEN(LOWER(TRIM(S36&amp;"")))&gt;0,AND(LOWER(TRIM(S36&amp;""))&lt;&gt;"n/a",LOWER(TRIM(S36&amp;""))&lt;&gt;"na",LOWER(TRIM(S36&amp;""))&lt;&gt;"none",LOWER(TRIM(S36&amp;""))&lt;&gt;"unknown",LOWER(TRIM(S36&amp;""))&lt;&gt;"tbd",LOWER(TRIM(S36&amp;""))&lt;&gt;"todo",LOWER(TRIM(S36&amp;""))&lt;&gt;"placeholder",LOWER(TRIM(S36&amp;""))&lt;&gt;"test",LOWER(TRIM(S36&amp;""))&lt;&gt;"xxx",LOWER(TRIM(S36&amp;""))&lt;&gt;"xx",LOWER(TRIM(S36&amp;""))&lt;&gt;"x",LOWER(TRIM(S36&amp;""))&lt;&gt;"abc",LOWER(TRIM(S36&amp;""))&lt;&gt;"-",LOWER(TRIM(S36&amp;""))&lt;&gt;"--",LOWER(TRIM(S36&amp;""))&lt;&gt;"---",LOWER(TRIM(S36&amp;""))&lt;&gt;".",LOWER(TRIM(S36&amp;""))&lt;&gt;"..",LOWER(TRIM(S36&amp;""))&lt;&gt;"...",LOWER(TRIM(S36&amp;""))&lt;&gt;"?"),AND(SUBSTITUTE(SUBSTITUTE(SUBSTITUTE(SUBSTITUTE(SUBSTITUTE(SUBSTITUTE(LOWER(TRIM(S36&amp;""))," ",""),"/",""),"-",""),".",""),"?",""),"_","")&lt;&gt;"na",SUBSTITUTE(SUBSTITUTE(SUBSTITUTE(SUBSTITUTE(SUBSTITUTE(SUBSTITUTE(LOWER(TRIM(S36&amp;""))," ",""),"/",""),"-",""),".",""),"?",""),"_","")&lt;&gt;"none",SUBSTITUTE(SUBSTITUTE(SUBSTITUTE(SUBSTITUTE(SUBSTITUTE(SUBSTITUTE(LOWER(TRIM(S36&amp;""))," ",""),"/",""),"-",""),".",""),"?",""),"_","")&lt;&gt;"unknown",SUBSTITUTE(SUBSTITUTE(SUBSTITUTE(SUBSTITUTE(SUBSTITUTE(SUBSTITUTE(LOWER(TRIM(S36&amp;""))," ",""),"/",""),"-",""),".",""),"?",""),"_","")&lt;&gt;"tbd",SUBSTITUTE(SUBSTITUTE(SUBSTITUTE(SUBSTITUTE(SUBSTITUTE(SUBSTITUTE(LOWER(TRIM(S36&amp;""))," ",""),"/",""),"-",""),".",""),"?",""),"_","")&lt;&gt;"todo",SUBSTITUTE(SUBSTITUTE(SUBSTITUTE(SUBSTITUTE(SUBSTITUTE(SUBSTITUTE(LOWER(TRIM(S36&amp;""))," ",""),"/",""),"-",""),".",""),"?",""),"_","")&lt;&gt;"placeholder",SUBSTITUTE(SUBSTITUTE(SUBSTITUTE(SUBSTITUTE(SUBSTITUTE(SUBSTITUTE(LOWER(TRIM(S36&amp;""))," ",""),"/",""),"-",""),".",""),"?",""),"_","")&lt;&gt;"test",SUBSTITUTE(SUBSTITUTE(SUBSTITUTE(SUBSTITUTE(SUBSTITUTE(SUBSTITUTE(LOWER(TRIM(S36&amp;""))," ",""),"/",""),"-",""),".",""),"?",""),"_","")&lt;&gt;"xxx",SUBSTITUTE(SUBSTITUTE(SUBSTITUTE(SUBSTITUTE(SUBSTITUTE(SUBSTITUTE(LOWER(TRIM(S36&amp;""))," ",""),"/",""),"-",""),".",""),"?",""),"_","")&lt;&gt;"xx",SUBSTITUTE(SUBSTITUTE(SUBSTITUTE(SUBSTITUTE(SUBSTITUTE(SUBSTITUTE(LOWER(TRIM(S36&amp;""))," ",""),"/",""),"-",""),".",""),"?",""),"_","")&lt;&gt;"x",SUBSTITUTE(SUBSTITUTE(SUBSTITUTE(SUBSTITUTE(SUBSTITUTE(SUBSTITUTE(LOWER(TRIM(S36&amp;""))," ",""),"/",""),"-",""),".",""),"?",""),"_","")&lt;&gt;"abc"),AND(SUBSTITUTE(SUBSTITUTE(SUBSTITUTE(SUBSTITUTE(SUBSTITUTE(SUBSTITUTE(LOWER(TRIM(S36&amp;""))," ",""),"/",""),"-",""),".",""),"?",""),"_","")&lt;&gt;"nana",SUBSTITUTE(SUBSTITUTE(SUBSTITUTE(SUBSTITUTE(SUBSTITUTE(SUBSTITUTE(LOWER(TRIM(S36&amp;""))," ",""),"/",""),"-",""),".",""),"?",""),"_","")&lt;&gt;"nanana",SUBSTITUTE(SUBSTITUTE(SUBSTITUTE(SUBSTITUTE(SUBSTITUTE(SUBSTITUTE(LOWER(TRIM(S36&amp;""))," ",""),"/",""),"-",""),".",""),"?",""),"_","")&lt;&gt;"nonenone",SUBSTITUTE(SUBSTITUTE(SUBSTITUTE(SUBSTITUTE(SUBSTITUTE(SUBSTITUTE(LOWER(TRIM(S36&amp;""))," ",""),"/",""),"-",""),".",""),"?",""),"_","")&lt;&gt;"nonenonenone",SUBSTITUTE(SUBSTITUTE(SUBSTITUTE(SUBSTITUTE(SUBSTITUTE(SUBSTITUTE(LOWER(TRIM(S36&amp;""))," ",""),"/",""),"-",""),".",""),"?",""),"_","")&lt;&gt;"unknownunknown",SUBSTITUTE(SUBSTITUTE(SUBSTITUTE(SUBSTITUTE(SUBSTITUTE(SUBSTITUTE(LOWER(TRIM(S36&amp;""))," ",""),"/",""),"-",""),".",""),"?",""),"_","")&lt;&gt;"unknownunknownunknown",SUBSTITUTE(SUBSTITUTE(SUBSTITUTE(SUBSTITUTE(SUBSTITUTE(SUBSTITUTE(LOWER(TRIM(S36&amp;""))," ",""),"/",""),"-",""),".",""),"?",""),"_","")&lt;&gt;"tbdtbd",SUBSTITUTE(SUBSTITUTE(SUBSTITUTE(SUBSTITUTE(SUBSTITUTE(SUBSTITUTE(LOWER(TRIM(S36&amp;""))," ",""),"/",""),"-",""),".",""),"?",""),"_","")&lt;&gt;"tbdtbdtbd",SUBSTITUTE(SUBSTITUTE(SUBSTITUTE(SUBSTITUTE(SUBSTITUTE(SUBSTITUTE(LOWER(TRIM(S36&amp;""))," ",""),"/",""),"-",""),".",""),"?",""),"_","")&lt;&gt;"todotodo",SUBSTITUTE(SUBSTITUTE(SUBSTITUTE(SUBSTITUTE(SUBSTITUTE(SUBSTITUTE(LOWER(TRIM(S36&amp;""))," ",""),"/",""),"-",""),".",""),"?",""),"_","")&lt;&gt;"todotodotodo",SUBSTITUTE(SUBSTITUTE(SUBSTITUTE(SUBSTITUTE(SUBSTITUTE(SUBSTITUTE(LOWER(TRIM(S36&amp;""))," ",""),"/",""),"-",""),".",""),"?",""),"_","")&lt;&gt;"placeholderplaceholder",SUBSTITUTE(SUBSTITUTE(SUBSTITUTE(SUBSTITUTE(SUBSTITUTE(SUBSTITUTE(LOWER(TRIM(S36&amp;""))," ",""),"/",""),"-",""),".",""),"?",""),"_","")&lt;&gt;"placeholderplaceholderplaceholder",SUBSTITUTE(SUBSTITUTE(SUBSTITUTE(SUBSTITUTE(SUBSTITUTE(SUBSTITUTE(LOWER(TRIM(S36&amp;""))," ",""),"/",""),"-",""),".",""),"?",""),"_","")&lt;&gt;"testtest",SUBSTITUTE(SUBSTITUTE(SUBSTITUTE(SUBSTITUTE(SUBSTITUTE(SUBSTITUTE(LOWER(TRIM(S36&amp;""))," ",""),"/",""),"-",""),".",""),"?",""),"_","")&lt;&gt;"testtesttest",SUBSTITUTE(SUBSTITUTE(SUBSTITUTE(SUBSTITUTE(SUBSTITUTE(SUBSTITUTE(LOWER(TRIM(S36&amp;""))," ",""),"/",""),"-",""),".",""),"?",""),"_","")&lt;&gt;"abcabc",SUBSTITUTE(SUBSTITUTE(SUBSTITUTE(SUBSTITUTE(SUBSTITUTE(SUBSTITUTE(LOWER(TRIM(S36&amp;""))," ",""),"/",""),"-",""),".",""),"?",""),"_","")&lt;&gt;"abcabcabc"),AND(LEN(SUBSTITUTE(SUBSTITUTE(SUBSTITUTE(SUBSTITUTE(SUBSTITUTE(SUBSTITUTE(LOWER(TRIM(S36&amp;""))," ",""),"/",""),"-",""),".",""),"?",""),"_",""))&gt;0,NOT(AND(EXACT(UPPER(LOWER(TRIM(S36&amp;""))),LOWER(LOWER(TRIM(S36&amp;"")))),NOT(OR(IFERROR(FIND("0",LOWER(TRIM(S36&amp;""))),0)&gt;0,IFERROR(FIND("1",LOWER(TRIM(S36&amp;""))),0)&gt;0,IFERROR(FIND("2",LOWER(TRIM(S36&amp;""))),0)&gt;0,IFERROR(FIND("3",LOWER(TRIM(S36&amp;""))),0)&gt;0,IFERROR(FIND("4",LOWER(TRIM(S36&amp;""))),0)&gt;0,IFERROR(FIND("5",LOWER(TRIM(S36&amp;""))),0)&gt;0,IFERROR(FIND("6",LOWER(TRIM(S36&amp;""))),0)&gt;0,IFERROR(FIND("7",LOWER(TRIM(S36&amp;""))),0)&gt;0,IFERROR(FIND("8",LOWER(TRIM(S36&amp;""))),0)&gt;0,IFERROR(FIND("9",LOWER(TRIM(S36&amp;""))),0)&gt;0))))),NOT(AND(LEN(SUBSTITUTE(SUBSTITUTE(SUBSTITUTE(SUBSTITUTE(SUBSTITUTE(SUBSTITUTE(LOWER(TRIM(S36&amp;""))," ",""),"/",""),"-",""),".",""),"?",""),"_",""))&gt;=2,SUBSTITUTE(SUBSTITUTE(SUBSTITUTE(SUBSTITUTE(SUBSTITUTE(SUBSTITUTE(SUBSTITUTE(LOWER(TRIM(S36&amp;""))," ",""),"/",""),"-",""),".",""),"?",""),"_",""),LEFT(SUBSTITUTE(SUBSTITUTE(SUBSTITUTE(SUBSTITUTE(SUBSTITUTE(SUBSTITUTE(LOWER(TRIM(S36&amp;""))," ",""),"/",""),"-",""),".",""),"?",""),"_",""),1),"")=""))),LEN(TRIM(S36))-LEN(SUBSTITUTE(TRIM(S36)," ",""))&gt;=3,OR(IFERROR(FIND("confirm",LOWER(TRIM(S36))),0)&gt;0,IFERROR(FIND("falsif",LOWER(TRIM(S36))),0)&gt;0,IFERROR(FIND("test",LOWER(TRIM(S36))),0)&gt;0,IFERROR(FIND("check",LOWER(TRIM(S36))),0)&gt;0,IFERROR(FIND("compare",LOWER(TRIM(S36))),0)&gt;0,IFERROR(FIND("observe",LOWER(TRIM(S36))),0)&gt;0,IFERROR(FIND("review",LOWER(TRIM(S36))),0)&gt;0,IFERROR(FIND("narrow",LOWER(TRIM(S36))),0)&gt;0,IFERROR(FIND("if ",LOWER(TRIM(S36))),0)&gt;0,IFERROR(FIND("when ",LOWER(TRIM(S36))),0)&gt;0,IFERROR(FIND("would",LOWER(TRIM(S36))),0)&gt;0,IFERROR(FIND("evidence",LOWER(TRIM(S36))),0)&gt;0,IFERROR(FIND("measure",LOWER(TRIM(S36))),0)&gt;0,IFERROR(FIND("repeat",LOWER(TRIM(S36))),0)&gt;0,IFERROR(FIND("verify",LOWER(TRIM(S36))),0)&gt;0)),"Yes","No"))</f>
        <v>No</v>
      </c>
      <c r="BS36" s="3" t="str">
        <f t="shared" ref="BS36:BS70" si="44">IF(AND(A36="",B36=""),"",IF(AND(AND(LEN(LOWER(TRIM(AI36&amp;"")))&gt;0,AND(LOWER(TRIM(AI36&amp;""))&lt;&gt;"n/a",LOWER(TRIM(AI36&amp;""))&lt;&gt;"na",LOWER(TRIM(AI36&amp;""))&lt;&gt;"none",LOWER(TRIM(AI36&amp;""))&lt;&gt;"unknown",LOWER(TRIM(AI36&amp;""))&lt;&gt;"tbd",LOWER(TRIM(AI36&amp;""))&lt;&gt;"todo",LOWER(TRIM(AI36&amp;""))&lt;&gt;"placeholder",LOWER(TRIM(AI36&amp;""))&lt;&gt;"test",LOWER(TRIM(AI36&amp;""))&lt;&gt;"xxx",LOWER(TRIM(AI36&amp;""))&lt;&gt;"xx",LOWER(TRIM(AI36&amp;""))&lt;&gt;"x",LOWER(TRIM(AI36&amp;""))&lt;&gt;"abc",LOWER(TRIM(AI36&amp;""))&lt;&gt;"-",LOWER(TRIM(AI36&amp;""))&lt;&gt;"--",LOWER(TRIM(AI36&amp;""))&lt;&gt;"---",LOWER(TRIM(AI36&amp;""))&lt;&gt;".",LOWER(TRIM(AI36&amp;""))&lt;&gt;"..",LOWER(TRIM(AI36&amp;""))&lt;&gt;"...",LOWER(TRIM(AI36&amp;""))&lt;&gt;"?"),AND(SUBSTITUTE(SUBSTITUTE(SUBSTITUTE(SUBSTITUTE(SUBSTITUTE(SUBSTITUTE(LOWER(TRIM(AI36&amp;""))," ",""),"/",""),"-",""),".",""),"?",""),"_","")&lt;&gt;"na",SUBSTITUTE(SUBSTITUTE(SUBSTITUTE(SUBSTITUTE(SUBSTITUTE(SUBSTITUTE(LOWER(TRIM(AI36&amp;""))," ",""),"/",""),"-",""),".",""),"?",""),"_","")&lt;&gt;"none",SUBSTITUTE(SUBSTITUTE(SUBSTITUTE(SUBSTITUTE(SUBSTITUTE(SUBSTITUTE(LOWER(TRIM(AI36&amp;""))," ",""),"/",""),"-",""),".",""),"?",""),"_","")&lt;&gt;"unknown",SUBSTITUTE(SUBSTITUTE(SUBSTITUTE(SUBSTITUTE(SUBSTITUTE(SUBSTITUTE(LOWER(TRIM(AI36&amp;""))," ",""),"/",""),"-",""),".",""),"?",""),"_","")&lt;&gt;"tbd",SUBSTITUTE(SUBSTITUTE(SUBSTITUTE(SUBSTITUTE(SUBSTITUTE(SUBSTITUTE(LOWER(TRIM(AI36&amp;""))," ",""),"/",""),"-",""),".",""),"?",""),"_","")&lt;&gt;"todo",SUBSTITUTE(SUBSTITUTE(SUBSTITUTE(SUBSTITUTE(SUBSTITUTE(SUBSTITUTE(LOWER(TRIM(AI36&amp;""))," ",""),"/",""),"-",""),".",""),"?",""),"_","")&lt;&gt;"placeholder",SUBSTITUTE(SUBSTITUTE(SUBSTITUTE(SUBSTITUTE(SUBSTITUTE(SUBSTITUTE(LOWER(TRIM(AI36&amp;""))," ",""),"/",""),"-",""),".",""),"?",""),"_","")&lt;&gt;"test",SUBSTITUTE(SUBSTITUTE(SUBSTITUTE(SUBSTITUTE(SUBSTITUTE(SUBSTITUTE(LOWER(TRIM(AI36&amp;""))," ",""),"/",""),"-",""),".",""),"?",""),"_","")&lt;&gt;"xxx",SUBSTITUTE(SUBSTITUTE(SUBSTITUTE(SUBSTITUTE(SUBSTITUTE(SUBSTITUTE(LOWER(TRIM(AI36&amp;""))," ",""),"/",""),"-",""),".",""),"?",""),"_","")&lt;&gt;"xx",SUBSTITUTE(SUBSTITUTE(SUBSTITUTE(SUBSTITUTE(SUBSTITUTE(SUBSTITUTE(LOWER(TRIM(AI36&amp;""))," ",""),"/",""),"-",""),".",""),"?",""),"_","")&lt;&gt;"x",SUBSTITUTE(SUBSTITUTE(SUBSTITUTE(SUBSTITUTE(SUBSTITUTE(SUBSTITUTE(LOWER(TRIM(AI36&amp;""))," ",""),"/",""),"-",""),".",""),"?",""),"_","")&lt;&gt;"abc"),AND(SUBSTITUTE(SUBSTITUTE(SUBSTITUTE(SUBSTITUTE(SUBSTITUTE(SUBSTITUTE(LOWER(TRIM(AI36&amp;""))," ",""),"/",""),"-",""),".",""),"?",""),"_","")&lt;&gt;"nana",SUBSTITUTE(SUBSTITUTE(SUBSTITUTE(SUBSTITUTE(SUBSTITUTE(SUBSTITUTE(LOWER(TRIM(AI36&amp;""))," ",""),"/",""),"-",""),".",""),"?",""),"_","")&lt;&gt;"nanana",SUBSTITUTE(SUBSTITUTE(SUBSTITUTE(SUBSTITUTE(SUBSTITUTE(SUBSTITUTE(LOWER(TRIM(AI36&amp;""))," ",""),"/",""),"-",""),".",""),"?",""),"_","")&lt;&gt;"nonenone",SUBSTITUTE(SUBSTITUTE(SUBSTITUTE(SUBSTITUTE(SUBSTITUTE(SUBSTITUTE(LOWER(TRIM(AI36&amp;""))," ",""),"/",""),"-",""),".",""),"?",""),"_","")&lt;&gt;"nonenonenone",SUBSTITUTE(SUBSTITUTE(SUBSTITUTE(SUBSTITUTE(SUBSTITUTE(SUBSTITUTE(LOWER(TRIM(AI36&amp;""))," ",""),"/",""),"-",""),".",""),"?",""),"_","")&lt;&gt;"unknownunknown",SUBSTITUTE(SUBSTITUTE(SUBSTITUTE(SUBSTITUTE(SUBSTITUTE(SUBSTITUTE(LOWER(TRIM(AI36&amp;""))," ",""),"/",""),"-",""),".",""),"?",""),"_","")&lt;&gt;"unknownunknownunknown",SUBSTITUTE(SUBSTITUTE(SUBSTITUTE(SUBSTITUTE(SUBSTITUTE(SUBSTITUTE(LOWER(TRIM(AI36&amp;""))," ",""),"/",""),"-",""),".",""),"?",""),"_","")&lt;&gt;"tbdtbd",SUBSTITUTE(SUBSTITUTE(SUBSTITUTE(SUBSTITUTE(SUBSTITUTE(SUBSTITUTE(LOWER(TRIM(AI36&amp;""))," ",""),"/",""),"-",""),".",""),"?",""),"_","")&lt;&gt;"tbdtbdtbd",SUBSTITUTE(SUBSTITUTE(SUBSTITUTE(SUBSTITUTE(SUBSTITUTE(SUBSTITUTE(LOWER(TRIM(AI36&amp;""))," ",""),"/",""),"-",""),".",""),"?",""),"_","")&lt;&gt;"todotodo",SUBSTITUTE(SUBSTITUTE(SUBSTITUTE(SUBSTITUTE(SUBSTITUTE(SUBSTITUTE(LOWER(TRIM(AI36&amp;""))," ",""),"/",""),"-",""),".",""),"?",""),"_","")&lt;&gt;"todotodotodo",SUBSTITUTE(SUBSTITUTE(SUBSTITUTE(SUBSTITUTE(SUBSTITUTE(SUBSTITUTE(LOWER(TRIM(AI36&amp;""))," ",""),"/",""),"-",""),".",""),"?",""),"_","")&lt;&gt;"placeholderplaceholder",SUBSTITUTE(SUBSTITUTE(SUBSTITUTE(SUBSTITUTE(SUBSTITUTE(SUBSTITUTE(LOWER(TRIM(AI36&amp;""))," ",""),"/",""),"-",""),".",""),"?",""),"_","")&lt;&gt;"placeholderplaceholderplaceholder",SUBSTITUTE(SUBSTITUTE(SUBSTITUTE(SUBSTITUTE(SUBSTITUTE(SUBSTITUTE(LOWER(TRIM(AI36&amp;""))," ",""),"/",""),"-",""),".",""),"?",""),"_","")&lt;&gt;"testtest",SUBSTITUTE(SUBSTITUTE(SUBSTITUTE(SUBSTITUTE(SUBSTITUTE(SUBSTITUTE(LOWER(TRIM(AI36&amp;""))," ",""),"/",""),"-",""),".",""),"?",""),"_","")&lt;&gt;"testtesttest",SUBSTITUTE(SUBSTITUTE(SUBSTITUTE(SUBSTITUTE(SUBSTITUTE(SUBSTITUTE(LOWER(TRIM(AI36&amp;""))," ",""),"/",""),"-",""),".",""),"?",""),"_","")&lt;&gt;"abcabc",SUBSTITUTE(SUBSTITUTE(SUBSTITUTE(SUBSTITUTE(SUBSTITUTE(SUBSTITUTE(LOWER(TRIM(AI36&amp;""))," ",""),"/",""),"-",""),".",""),"?",""),"_","")&lt;&gt;"abcabcabc"),AND(LEN(SUBSTITUTE(SUBSTITUTE(SUBSTITUTE(SUBSTITUTE(SUBSTITUTE(SUBSTITUTE(LOWER(TRIM(AI36&amp;""))," ",""),"/",""),"-",""),".",""),"?",""),"_",""))&gt;0,NOT(AND(EXACT(UPPER(LOWER(TRIM(AI36&amp;""))),LOWER(LOWER(TRIM(AI36&amp;"")))),NOT(OR(IFERROR(FIND("0",LOWER(TRIM(AI36&amp;""))),0)&gt;0,IFERROR(FIND("1",LOWER(TRIM(AI36&amp;""))),0)&gt;0,IFERROR(FIND("2",LOWER(TRIM(AI36&amp;""))),0)&gt;0,IFERROR(FIND("3",LOWER(TRIM(AI36&amp;""))),0)&gt;0,IFERROR(FIND("4",LOWER(TRIM(AI36&amp;""))),0)&gt;0,IFERROR(FIND("5",LOWER(TRIM(AI36&amp;""))),0)&gt;0,IFERROR(FIND("6",LOWER(TRIM(AI36&amp;""))),0)&gt;0,IFERROR(FIND("7",LOWER(TRIM(AI36&amp;""))),0)&gt;0,IFERROR(FIND("8",LOWER(TRIM(AI36&amp;""))),0)&gt;0,IFERROR(FIND("9",LOWER(TRIM(AI36&amp;""))),0)&gt;0))))),NOT(AND(LEN(SUBSTITUTE(SUBSTITUTE(SUBSTITUTE(SUBSTITUTE(SUBSTITUTE(SUBSTITUTE(LOWER(TRIM(AI36&amp;""))," ",""),"/",""),"-",""),".",""),"?",""),"_",""))&gt;=2,SUBSTITUTE(SUBSTITUTE(SUBSTITUTE(SUBSTITUTE(SUBSTITUTE(SUBSTITUTE(SUBSTITUTE(LOWER(TRIM(AI36&amp;""))," ",""),"/",""),"-",""),".",""),"?",""),"_",""),LEFT(SUBSTITUTE(SUBSTITUTE(SUBSTITUTE(SUBSTITUTE(SUBSTITUTE(SUBSTITUTE(LOWER(TRIM(AI36&amp;""))," ",""),"/",""),"-",""),".",""),"?",""),"_",""),1),"")=""))),OR(LEN(TRIM(AI36))-LEN(SUBSTITUTE(TRIM(AI36)," ",""))&gt;=1,LEN(SUBSTITUTE(TRIM(AI36)," ",""))&gt;=5)),"Yes","No"))</f>
        <v>No</v>
      </c>
      <c r="BT36" s="3" t="s">
        <v>134</v>
      </c>
      <c r="BU36" s="3" t="s">
        <v>225</v>
      </c>
      <c r="BV36" s="3" t="s">
        <v>126</v>
      </c>
      <c r="BW36" s="3" t="s">
        <v>127</v>
      </c>
      <c r="BX36" s="3" t="str">
        <f t="shared" ref="BX36:BX67" si="45">IF(AND(AR36=BT36,AS36=BU36,AT36=BV36,AU36=BW36),"PASS","FAIL")</f>
        <v>PASS</v>
      </c>
    </row>
    <row r="37" spans="1:76" ht="57">
      <c r="A37" s="3" t="s">
        <v>226</v>
      </c>
      <c r="B37" s="3" t="s">
        <v>227</v>
      </c>
      <c r="C37" s="3" t="s">
        <v>227</v>
      </c>
      <c r="D37" s="3" t="s">
        <v>107</v>
      </c>
      <c r="E37" s="3" t="s">
        <v>108</v>
      </c>
      <c r="F37" s="3" t="s">
        <v>109</v>
      </c>
      <c r="G37" s="3" t="s">
        <v>110</v>
      </c>
      <c r="H37" s="3" t="s">
        <v>111</v>
      </c>
      <c r="I37" s="3" t="s">
        <v>112</v>
      </c>
      <c r="J37" s="3" t="s">
        <v>113</v>
      </c>
      <c r="K37" s="3"/>
      <c r="L37" s="3"/>
      <c r="M37" s="3"/>
      <c r="N37" s="3" t="s">
        <v>114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 t="str">
        <f t="shared" si="23"/>
        <v/>
      </c>
      <c r="AC37" s="3"/>
      <c r="AD37" s="3"/>
      <c r="AE37" s="3" t="s">
        <v>118</v>
      </c>
      <c r="AF37" s="3" t="s">
        <v>186</v>
      </c>
      <c r="AG37" s="3" t="s">
        <v>116</v>
      </c>
      <c r="AH37" s="3" t="s">
        <v>118</v>
      </c>
      <c r="AI37" s="3" t="s">
        <v>228</v>
      </c>
      <c r="AJ37" s="3"/>
      <c r="AK37" s="3"/>
      <c r="AL37" s="3"/>
      <c r="AM37" s="3"/>
      <c r="AN37" s="3"/>
      <c r="AO37" s="3"/>
      <c r="AP37" s="3"/>
      <c r="AQ37" s="3"/>
      <c r="AR37" s="3" t="str">
        <f t="shared" si="24"/>
        <v>Observed</v>
      </c>
      <c r="AS37" s="3" t="str">
        <f t="shared" si="25"/>
        <v>DIRECT_RECORDED_OBSERVATION</v>
      </c>
      <c r="AT37" s="3" t="str">
        <f t="shared" si="26"/>
        <v>Usable with limitation for a narrowed claim</v>
      </c>
      <c r="AU37" s="3" t="str">
        <f t="shared" si="27"/>
        <v>Proceed only with the explicit narrowed claim and recorded limitation</v>
      </c>
      <c r="AV37" s="3" t="str">
        <f t="shared" si="28"/>
        <v>We directly observed the bounded fact within the recorded entity, scope, time, method and source.</v>
      </c>
      <c r="AW37" s="3" t="str">
        <f t="shared" si="29"/>
        <v>Do not imply motive, causation, completeness, permanence or decision-readiness without separate evidence.</v>
      </c>
      <c r="AX37" s="3" t="str">
        <f t="shared" si="30"/>
        <v>Govern separately using How to Assign Confidence Without Fake Precision; do not derive confidence from evidence state.</v>
      </c>
      <c r="AY37" s="3" t="str">
        <f t="shared" si="31"/>
        <v>When relevant records conflict, use How to Handle Contradictory Competitor Evidence before final disposition.</v>
      </c>
      <c r="AZ37" s="3" t="str">
        <f t="shared" si="32"/>
        <v>SERPIFAI Evidence-State Method v1.0.0</v>
      </c>
      <c r="BA37" s="3" t="s">
        <v>118</v>
      </c>
      <c r="BB37" s="3" t="s">
        <v>118</v>
      </c>
      <c r="BC37" s="3" t="s">
        <v>118</v>
      </c>
      <c r="BD37" s="3" t="s">
        <v>118</v>
      </c>
      <c r="BE37" s="3" t="s">
        <v>118</v>
      </c>
      <c r="BF37" s="3" t="s">
        <v>118</v>
      </c>
      <c r="BG37" s="3" t="s">
        <v>118</v>
      </c>
      <c r="BH37" s="3" t="str">
        <f t="shared" si="33"/>
        <v>Yes</v>
      </c>
      <c r="BI37" s="3" t="str">
        <f t="shared" si="34"/>
        <v>Yes</v>
      </c>
      <c r="BJ37" s="3" t="str">
        <f t="shared" si="35"/>
        <v>Yes</v>
      </c>
      <c r="BK37" s="3" t="str">
        <f t="shared" si="36"/>
        <v>Yes</v>
      </c>
      <c r="BL37" s="3" t="str">
        <f t="shared" si="37"/>
        <v>Yes</v>
      </c>
      <c r="BM37" s="3" t="str">
        <f t="shared" si="38"/>
        <v>Yes</v>
      </c>
      <c r="BN37" s="3" t="str">
        <f t="shared" si="39"/>
        <v>No</v>
      </c>
      <c r="BO37" s="3" t="str">
        <f t="shared" si="40"/>
        <v>No</v>
      </c>
      <c r="BP37" s="3" t="str">
        <f t="shared" si="41"/>
        <v>No</v>
      </c>
      <c r="BQ37" s="3" t="str">
        <f t="shared" si="42"/>
        <v>No</v>
      </c>
      <c r="BR37" s="3" t="str">
        <f t="shared" si="43"/>
        <v>No</v>
      </c>
      <c r="BS37" s="3" t="str">
        <f t="shared" si="44"/>
        <v>Yes</v>
      </c>
      <c r="BT37" s="3" t="s">
        <v>119</v>
      </c>
      <c r="BU37" s="3" t="s">
        <v>120</v>
      </c>
      <c r="BV37" s="3" t="s">
        <v>188</v>
      </c>
      <c r="BW37" s="3" t="s">
        <v>189</v>
      </c>
      <c r="BX37" s="3" t="str">
        <f t="shared" si="45"/>
        <v>PASS</v>
      </c>
    </row>
    <row r="38" spans="1:76" ht="42.75">
      <c r="A38" s="3" t="s">
        <v>229</v>
      </c>
      <c r="B38" s="3" t="s">
        <v>230</v>
      </c>
      <c r="C38" s="3" t="s">
        <v>230</v>
      </c>
      <c r="D38" s="3" t="s">
        <v>107</v>
      </c>
      <c r="E38" s="3" t="s">
        <v>108</v>
      </c>
      <c r="F38" s="3" t="s">
        <v>231</v>
      </c>
      <c r="G38" s="3" t="s">
        <v>110</v>
      </c>
      <c r="H38" s="3" t="s">
        <v>111</v>
      </c>
      <c r="I38" s="3" t="s">
        <v>112</v>
      </c>
      <c r="J38" s="3" t="s">
        <v>113</v>
      </c>
      <c r="K38" s="3"/>
      <c r="L38" s="3"/>
      <c r="M38" s="3"/>
      <c r="N38" s="3" t="s">
        <v>232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 t="str">
        <f t="shared" si="23"/>
        <v/>
      </c>
      <c r="AC38" s="3"/>
      <c r="AD38" s="3"/>
      <c r="AE38" s="3"/>
      <c r="AF38" s="3" t="s">
        <v>115</v>
      </c>
      <c r="AG38" s="3" t="s">
        <v>116</v>
      </c>
      <c r="AH38" s="3" t="s">
        <v>117</v>
      </c>
      <c r="AI38" s="3"/>
      <c r="AJ38" s="3"/>
      <c r="AK38" s="3"/>
      <c r="AL38" s="3"/>
      <c r="AM38" s="3"/>
      <c r="AN38" s="3"/>
      <c r="AO38" s="3"/>
      <c r="AP38" s="3"/>
      <c r="AQ38" s="3"/>
      <c r="AR38" s="3" t="str">
        <f t="shared" si="24"/>
        <v>Unresolved</v>
      </c>
      <c r="AS38" s="3" t="str">
        <f t="shared" si="25"/>
        <v>ENTITY_NOT_EXACT</v>
      </c>
      <c r="AT38" s="3" t="str">
        <f t="shared" si="26"/>
        <v>Not yet usable for the intended claim</v>
      </c>
      <c r="AU38" s="3" t="str">
        <f t="shared" si="27"/>
        <v>Hold the affected decision</v>
      </c>
      <c r="AV38" s="3" t="str">
        <f t="shared" si="28"/>
        <v>The available evidence does not establish the intended claim; name the unresolved condition and its decision effect.</v>
      </c>
      <c r="AW38" s="3" t="str">
        <f t="shared" si="29"/>
        <v>Do not convert unresolved into observed, inferred, absent, false or low confidence.</v>
      </c>
      <c r="AX38" s="3" t="str">
        <f t="shared" si="30"/>
        <v>Govern separately using How to Assign Confidence Without Fake Precision; do not derive confidence from evidence state.</v>
      </c>
      <c r="AY38" s="3" t="str">
        <f t="shared" si="31"/>
        <v>When relevant records conflict, use How to Handle Contradictory Competitor Evidence before final disposition.</v>
      </c>
      <c r="AZ38" s="3" t="str">
        <f t="shared" si="32"/>
        <v>SERPIFAI Evidence-State Method v1.0.0</v>
      </c>
      <c r="BA38" s="3" t="s">
        <v>125</v>
      </c>
      <c r="BB38" s="3" t="s">
        <v>118</v>
      </c>
      <c r="BC38" s="3" t="s">
        <v>118</v>
      </c>
      <c r="BD38" s="3" t="s">
        <v>118</v>
      </c>
      <c r="BE38" s="3" t="s">
        <v>118</v>
      </c>
      <c r="BF38" s="3" t="s">
        <v>118</v>
      </c>
      <c r="BG38" s="3" t="s">
        <v>118</v>
      </c>
      <c r="BH38" s="3" t="str">
        <f t="shared" si="33"/>
        <v>Yes</v>
      </c>
      <c r="BI38" s="3" t="str">
        <f t="shared" si="34"/>
        <v>Yes</v>
      </c>
      <c r="BJ38" s="3" t="str">
        <f t="shared" si="35"/>
        <v>Yes</v>
      </c>
      <c r="BK38" s="3" t="str">
        <f t="shared" si="36"/>
        <v>Yes</v>
      </c>
      <c r="BL38" s="3" t="str">
        <f t="shared" si="37"/>
        <v>Yes</v>
      </c>
      <c r="BM38" s="3" t="str">
        <f t="shared" si="38"/>
        <v>Yes</v>
      </c>
      <c r="BN38" s="3" t="str">
        <f t="shared" si="39"/>
        <v>No</v>
      </c>
      <c r="BO38" s="3" t="str">
        <f t="shared" si="40"/>
        <v>No</v>
      </c>
      <c r="BP38" s="3" t="str">
        <f t="shared" si="41"/>
        <v>No</v>
      </c>
      <c r="BQ38" s="3" t="str">
        <f t="shared" si="42"/>
        <v>No</v>
      </c>
      <c r="BR38" s="3" t="str">
        <f t="shared" si="43"/>
        <v>No</v>
      </c>
      <c r="BS38" s="3" t="str">
        <f t="shared" si="44"/>
        <v>No</v>
      </c>
      <c r="BT38" s="3" t="s">
        <v>134</v>
      </c>
      <c r="BU38" s="3" t="s">
        <v>233</v>
      </c>
      <c r="BV38" s="3" t="s">
        <v>126</v>
      </c>
      <c r="BW38" s="3" t="s">
        <v>127</v>
      </c>
      <c r="BX38" s="3" t="str">
        <f t="shared" si="45"/>
        <v>PASS</v>
      </c>
    </row>
    <row r="39" spans="1:76" ht="42.75">
      <c r="A39" s="3" t="s">
        <v>234</v>
      </c>
      <c r="B39" s="3" t="s">
        <v>235</v>
      </c>
      <c r="C39" s="3" t="s">
        <v>235</v>
      </c>
      <c r="D39" s="3" t="s">
        <v>107</v>
      </c>
      <c r="E39" s="3" t="s">
        <v>108</v>
      </c>
      <c r="F39" s="3" t="s">
        <v>109</v>
      </c>
      <c r="G39" s="3" t="s">
        <v>110</v>
      </c>
      <c r="H39" s="3" t="s">
        <v>111</v>
      </c>
      <c r="I39" s="3" t="s">
        <v>112</v>
      </c>
      <c r="J39" s="3" t="s">
        <v>113</v>
      </c>
      <c r="K39" s="3"/>
      <c r="L39" s="3"/>
      <c r="M39" s="3"/>
      <c r="N39" s="3" t="s">
        <v>114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 t="str">
        <f t="shared" si="23"/>
        <v/>
      </c>
      <c r="AC39" s="3"/>
      <c r="AD39" s="3"/>
      <c r="AE39" s="3"/>
      <c r="AF39" s="3" t="s">
        <v>115</v>
      </c>
      <c r="AG39" s="3" t="s">
        <v>206</v>
      </c>
      <c r="AH39" s="3" t="s">
        <v>117</v>
      </c>
      <c r="AI39" s="3"/>
      <c r="AJ39" s="3"/>
      <c r="AK39" s="3"/>
      <c r="AL39" s="3"/>
      <c r="AM39" s="3"/>
      <c r="AN39" s="3"/>
      <c r="AO39" s="3"/>
      <c r="AP39" s="3"/>
      <c r="AQ39" s="3"/>
      <c r="AR39" s="3" t="str">
        <f t="shared" si="24"/>
        <v>Observed</v>
      </c>
      <c r="AS39" s="3" t="str">
        <f t="shared" si="25"/>
        <v>DIRECT_RECORDED_OBSERVATION</v>
      </c>
      <c r="AT39" s="3" t="str">
        <f t="shared" si="26"/>
        <v>Usable</v>
      </c>
      <c r="AU39" s="3" t="str">
        <f t="shared" si="27"/>
        <v>Proceed only after accountable review</v>
      </c>
      <c r="AV39" s="3" t="str">
        <f t="shared" si="28"/>
        <v>We directly observed the bounded fact within the recorded entity, scope, time, method and source.</v>
      </c>
      <c r="AW39" s="3" t="str">
        <f t="shared" si="29"/>
        <v>Do not imply motive, causation, completeness, permanence or decision-readiness without separate evidence.</v>
      </c>
      <c r="AX39" s="3" t="str">
        <f t="shared" si="30"/>
        <v>Govern separately using How to Assign Confidence Without Fake Precision; do not derive confidence from evidence state.</v>
      </c>
      <c r="AY39" s="3" t="str">
        <f t="shared" si="31"/>
        <v>When relevant records conflict, use How to Handle Contradictory Competitor Evidence before final disposition.</v>
      </c>
      <c r="AZ39" s="3" t="str">
        <f t="shared" si="32"/>
        <v>SERPIFAI Evidence-State Method v1.0.0</v>
      </c>
      <c r="BA39" s="3" t="s">
        <v>118</v>
      </c>
      <c r="BB39" s="3" t="s">
        <v>118</v>
      </c>
      <c r="BC39" s="3" t="s">
        <v>118</v>
      </c>
      <c r="BD39" s="3" t="s">
        <v>118</v>
      </c>
      <c r="BE39" s="3" t="s">
        <v>118</v>
      </c>
      <c r="BF39" s="3" t="s">
        <v>118</v>
      </c>
      <c r="BG39" s="3" t="s">
        <v>118</v>
      </c>
      <c r="BH39" s="3" t="str">
        <f t="shared" si="33"/>
        <v>Yes</v>
      </c>
      <c r="BI39" s="3" t="str">
        <f t="shared" si="34"/>
        <v>Yes</v>
      </c>
      <c r="BJ39" s="3" t="str">
        <f t="shared" si="35"/>
        <v>Yes</v>
      </c>
      <c r="BK39" s="3" t="str">
        <f t="shared" si="36"/>
        <v>Yes</v>
      </c>
      <c r="BL39" s="3" t="str">
        <f t="shared" si="37"/>
        <v>Yes</v>
      </c>
      <c r="BM39" s="3" t="str">
        <f t="shared" si="38"/>
        <v>Yes</v>
      </c>
      <c r="BN39" s="3" t="str">
        <f t="shared" si="39"/>
        <v>No</v>
      </c>
      <c r="BO39" s="3" t="str">
        <f t="shared" si="40"/>
        <v>No</v>
      </c>
      <c r="BP39" s="3" t="str">
        <f t="shared" si="41"/>
        <v>No</v>
      </c>
      <c r="BQ39" s="3" t="str">
        <f t="shared" si="42"/>
        <v>No</v>
      </c>
      <c r="BR39" s="3" t="str">
        <f t="shared" si="43"/>
        <v>No</v>
      </c>
      <c r="BS39" s="3" t="str">
        <f t="shared" si="44"/>
        <v>No</v>
      </c>
      <c r="BT39" s="3" t="s">
        <v>119</v>
      </c>
      <c r="BU39" s="3" t="s">
        <v>120</v>
      </c>
      <c r="BV39" s="3" t="s">
        <v>121</v>
      </c>
      <c r="BW39" s="3" t="s">
        <v>207</v>
      </c>
      <c r="BX39" s="3" t="str">
        <f t="shared" si="45"/>
        <v>PASS</v>
      </c>
    </row>
    <row r="40" spans="1:76" ht="85.5">
      <c r="A40" s="3" t="s">
        <v>236</v>
      </c>
      <c r="B40" s="3" t="s">
        <v>237</v>
      </c>
      <c r="C40" s="3" t="s">
        <v>237</v>
      </c>
      <c r="D40" s="3" t="s">
        <v>107</v>
      </c>
      <c r="E40" s="3" t="s">
        <v>141</v>
      </c>
      <c r="F40" s="3"/>
      <c r="G40" s="3"/>
      <c r="H40" s="3"/>
      <c r="I40" s="3"/>
      <c r="J40" s="3"/>
      <c r="K40" s="3"/>
      <c r="L40" s="3"/>
      <c r="M40" s="3"/>
      <c r="N40" s="3"/>
      <c r="O40" s="3" t="s">
        <v>142</v>
      </c>
      <c r="P40" s="3" t="s">
        <v>143</v>
      </c>
      <c r="Q40" s="3" t="s">
        <v>144</v>
      </c>
      <c r="R40" s="3" t="s">
        <v>145</v>
      </c>
      <c r="S40" s="3" t="s">
        <v>146</v>
      </c>
      <c r="T40" s="3"/>
      <c r="U40" s="3" t="s">
        <v>118</v>
      </c>
      <c r="V40" s="3"/>
      <c r="W40" s="3"/>
      <c r="X40" s="3"/>
      <c r="Y40" s="3"/>
      <c r="Z40" s="3"/>
      <c r="AA40" s="3"/>
      <c r="AB40" s="3" t="str">
        <f t="shared" si="23"/>
        <v/>
      </c>
      <c r="AC40" s="3"/>
      <c r="AD40" s="3"/>
      <c r="AE40" s="3"/>
      <c r="AF40" s="3" t="s">
        <v>115</v>
      </c>
      <c r="AG40" s="3" t="s">
        <v>116</v>
      </c>
      <c r="AH40" s="3" t="s">
        <v>117</v>
      </c>
      <c r="AI40" s="3"/>
      <c r="AJ40" s="3"/>
      <c r="AK40" s="3"/>
      <c r="AL40" s="3"/>
      <c r="AM40" s="3"/>
      <c r="AN40" s="3"/>
      <c r="AO40" s="3"/>
      <c r="AP40" s="3"/>
      <c r="AQ40" s="3"/>
      <c r="AR40" s="3" t="str">
        <f t="shared" si="24"/>
        <v>Unresolved</v>
      </c>
      <c r="AS40" s="3" t="str">
        <f t="shared" si="25"/>
        <v>PROVENANCE_UNKNOWN</v>
      </c>
      <c r="AT40" s="3" t="str">
        <f t="shared" si="26"/>
        <v>Not yet usable for the intended claim</v>
      </c>
      <c r="AU40" s="3" t="str">
        <f t="shared" si="27"/>
        <v>Hold the affected decision</v>
      </c>
      <c r="AV40" s="3" t="str">
        <f t="shared" si="28"/>
        <v>The available evidence does not establish the intended claim; name the unresolved condition and its decision effect.</v>
      </c>
      <c r="AW40" s="3" t="str">
        <f t="shared" si="29"/>
        <v>Do not convert unresolved into observed, inferred, absent, false or low confidence.</v>
      </c>
      <c r="AX40" s="3" t="str">
        <f t="shared" si="30"/>
        <v>Govern separately using How to Assign Confidence Without Fake Precision; do not derive confidence from evidence state.</v>
      </c>
      <c r="AY40" s="3" t="str">
        <f t="shared" si="31"/>
        <v>When relevant records conflict, use How to Handle Contradictory Competitor Evidence before final disposition.</v>
      </c>
      <c r="AZ40" s="3" t="str">
        <f t="shared" si="32"/>
        <v>SERPIFAI Evidence-State Method v1.0.0</v>
      </c>
      <c r="BA40" s="3"/>
      <c r="BB40" s="3"/>
      <c r="BC40" s="3"/>
      <c r="BD40" s="3"/>
      <c r="BE40" s="3"/>
      <c r="BF40" s="3"/>
      <c r="BG40" s="3"/>
      <c r="BH40" s="3" t="str">
        <f t="shared" si="33"/>
        <v>No</v>
      </c>
      <c r="BI40" s="3" t="str">
        <f t="shared" si="34"/>
        <v>No</v>
      </c>
      <c r="BJ40" s="3" t="str">
        <f t="shared" si="35"/>
        <v>No</v>
      </c>
      <c r="BK40" s="3" t="str">
        <f t="shared" si="36"/>
        <v>No</v>
      </c>
      <c r="BL40" s="3" t="str">
        <f t="shared" si="37"/>
        <v>No</v>
      </c>
      <c r="BM40" s="3" t="str">
        <f t="shared" si="38"/>
        <v>No</v>
      </c>
      <c r="BN40" s="3" t="str">
        <f t="shared" si="39"/>
        <v>Yes</v>
      </c>
      <c r="BO40" s="3" t="str">
        <f t="shared" si="40"/>
        <v>Yes</v>
      </c>
      <c r="BP40" s="3" t="str">
        <f t="shared" si="41"/>
        <v>Yes</v>
      </c>
      <c r="BQ40" s="3" t="str">
        <f t="shared" si="42"/>
        <v>Yes</v>
      </c>
      <c r="BR40" s="3" t="str">
        <f t="shared" si="43"/>
        <v>Yes</v>
      </c>
      <c r="BS40" s="3" t="str">
        <f t="shared" si="44"/>
        <v>No</v>
      </c>
      <c r="BT40" s="3" t="s">
        <v>134</v>
      </c>
      <c r="BU40" s="3" t="s">
        <v>166</v>
      </c>
      <c r="BV40" s="3" t="s">
        <v>126</v>
      </c>
      <c r="BW40" s="3" t="s">
        <v>127</v>
      </c>
      <c r="BX40" s="3" t="str">
        <f t="shared" si="45"/>
        <v>PASS</v>
      </c>
    </row>
    <row r="41" spans="1:76" ht="85.5">
      <c r="A41" s="3" t="s">
        <v>238</v>
      </c>
      <c r="B41" s="3" t="s">
        <v>239</v>
      </c>
      <c r="C41" s="3" t="s">
        <v>239</v>
      </c>
      <c r="D41" s="3" t="s">
        <v>107</v>
      </c>
      <c r="E41" s="3" t="s">
        <v>141</v>
      </c>
      <c r="F41" s="3"/>
      <c r="G41" s="3"/>
      <c r="H41" s="3"/>
      <c r="I41" s="3"/>
      <c r="J41" s="3"/>
      <c r="K41" s="3"/>
      <c r="L41" s="3"/>
      <c r="M41" s="3"/>
      <c r="N41" s="3"/>
      <c r="O41" s="3" t="s">
        <v>142</v>
      </c>
      <c r="P41" s="3" t="s">
        <v>143</v>
      </c>
      <c r="Q41" s="3" t="s">
        <v>144</v>
      </c>
      <c r="R41" s="3" t="s">
        <v>145</v>
      </c>
      <c r="S41" s="3" t="s">
        <v>146</v>
      </c>
      <c r="T41" s="3" t="s">
        <v>118</v>
      </c>
      <c r="U41" s="3"/>
      <c r="V41" s="3"/>
      <c r="W41" s="3"/>
      <c r="X41" s="3"/>
      <c r="Y41" s="3"/>
      <c r="Z41" s="3"/>
      <c r="AA41" s="3"/>
      <c r="AB41" s="3" t="str">
        <f t="shared" si="23"/>
        <v/>
      </c>
      <c r="AC41" s="3"/>
      <c r="AD41" s="3"/>
      <c r="AE41" s="3"/>
      <c r="AF41" s="3" t="s">
        <v>115</v>
      </c>
      <c r="AG41" s="3" t="s">
        <v>116</v>
      </c>
      <c r="AH41" s="3" t="s">
        <v>117</v>
      </c>
      <c r="AI41" s="3"/>
      <c r="AJ41" s="3"/>
      <c r="AK41" s="3"/>
      <c r="AL41" s="3"/>
      <c r="AM41" s="3"/>
      <c r="AN41" s="3"/>
      <c r="AO41" s="3"/>
      <c r="AP41" s="3"/>
      <c r="AQ41" s="3"/>
      <c r="AR41" s="3" t="str">
        <f t="shared" si="24"/>
        <v>Unresolved</v>
      </c>
      <c r="AS41" s="3" t="str">
        <f t="shared" si="25"/>
        <v>ESSENTIAL_INPUT_MISSING</v>
      </c>
      <c r="AT41" s="3" t="str">
        <f t="shared" si="26"/>
        <v>Not yet usable for the intended claim</v>
      </c>
      <c r="AU41" s="3" t="str">
        <f t="shared" si="27"/>
        <v>Hold the affected decision</v>
      </c>
      <c r="AV41" s="3" t="str">
        <f t="shared" si="28"/>
        <v>The available evidence does not establish the intended claim; name the unresolved condition and its decision effect.</v>
      </c>
      <c r="AW41" s="3" t="str">
        <f t="shared" si="29"/>
        <v>Do not convert unresolved into observed, inferred, absent, false or low confidence.</v>
      </c>
      <c r="AX41" s="3" t="str">
        <f t="shared" si="30"/>
        <v>Govern separately using How to Assign Confidence Without Fake Precision; do not derive confidence from evidence state.</v>
      </c>
      <c r="AY41" s="3" t="str">
        <f t="shared" si="31"/>
        <v>When relevant records conflict, use How to Handle Contradictory Competitor Evidence before final disposition.</v>
      </c>
      <c r="AZ41" s="3" t="str">
        <f t="shared" si="32"/>
        <v>SERPIFAI Evidence-State Method v1.0.0</v>
      </c>
      <c r="BA41" s="3"/>
      <c r="BB41" s="3"/>
      <c r="BC41" s="3"/>
      <c r="BD41" s="3"/>
      <c r="BE41" s="3"/>
      <c r="BF41" s="3"/>
      <c r="BG41" s="3"/>
      <c r="BH41" s="3" t="str">
        <f t="shared" si="33"/>
        <v>No</v>
      </c>
      <c r="BI41" s="3" t="str">
        <f t="shared" si="34"/>
        <v>No</v>
      </c>
      <c r="BJ41" s="3" t="str">
        <f t="shared" si="35"/>
        <v>No</v>
      </c>
      <c r="BK41" s="3" t="str">
        <f t="shared" si="36"/>
        <v>No</v>
      </c>
      <c r="BL41" s="3" t="str">
        <f t="shared" si="37"/>
        <v>No</v>
      </c>
      <c r="BM41" s="3" t="str">
        <f t="shared" si="38"/>
        <v>No</v>
      </c>
      <c r="BN41" s="3" t="str">
        <f t="shared" si="39"/>
        <v>Yes</v>
      </c>
      <c r="BO41" s="3" t="str">
        <f t="shared" si="40"/>
        <v>Yes</v>
      </c>
      <c r="BP41" s="3" t="str">
        <f t="shared" si="41"/>
        <v>Yes</v>
      </c>
      <c r="BQ41" s="3" t="str">
        <f t="shared" si="42"/>
        <v>Yes</v>
      </c>
      <c r="BR41" s="3" t="str">
        <f t="shared" si="43"/>
        <v>Yes</v>
      </c>
      <c r="BS41" s="3" t="str">
        <f t="shared" si="44"/>
        <v>No</v>
      </c>
      <c r="BT41" s="3" t="s">
        <v>134</v>
      </c>
      <c r="BU41" s="3" t="s">
        <v>176</v>
      </c>
      <c r="BV41" s="3" t="s">
        <v>126</v>
      </c>
      <c r="BW41" s="3" t="s">
        <v>127</v>
      </c>
      <c r="BX41" s="3" t="str">
        <f t="shared" si="45"/>
        <v>PASS</v>
      </c>
    </row>
    <row r="42" spans="1:76" ht="42.75">
      <c r="A42" s="3" t="s">
        <v>240</v>
      </c>
      <c r="B42" s="3" t="s">
        <v>241</v>
      </c>
      <c r="C42" s="3" t="s">
        <v>241</v>
      </c>
      <c r="D42" s="3" t="s">
        <v>107</v>
      </c>
      <c r="E42" s="3" t="s">
        <v>175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 t="str">
        <f t="shared" si="23"/>
        <v/>
      </c>
      <c r="AC42" s="3"/>
      <c r="AD42" s="3"/>
      <c r="AE42" s="3"/>
      <c r="AF42" s="3" t="s">
        <v>115</v>
      </c>
      <c r="AG42" s="3" t="s">
        <v>116</v>
      </c>
      <c r="AH42" s="3" t="s">
        <v>117</v>
      </c>
      <c r="AI42" s="3"/>
      <c r="AJ42" s="3"/>
      <c r="AK42" s="3"/>
      <c r="AL42" s="3"/>
      <c r="AM42" s="3"/>
      <c r="AN42" s="3"/>
      <c r="AO42" s="3"/>
      <c r="AP42" s="3"/>
      <c r="AQ42" s="3"/>
      <c r="AR42" s="3" t="str">
        <f t="shared" si="24"/>
        <v>Unresolved</v>
      </c>
      <c r="AS42" s="3" t="str">
        <f t="shared" si="25"/>
        <v>EVIDENCE_RELATIONSHIP_NOT_ESTABLISHED</v>
      </c>
      <c r="AT42" s="3" t="str">
        <f t="shared" si="26"/>
        <v>Not yet usable for the intended claim</v>
      </c>
      <c r="AU42" s="3" t="str">
        <f t="shared" si="27"/>
        <v>Hold the affected decision</v>
      </c>
      <c r="AV42" s="3" t="str">
        <f t="shared" si="28"/>
        <v>The available evidence does not establish the intended claim; name the unresolved condition and its decision effect.</v>
      </c>
      <c r="AW42" s="3" t="str">
        <f t="shared" si="29"/>
        <v>Do not convert unresolved into observed, inferred, absent, false or low confidence.</v>
      </c>
      <c r="AX42" s="3" t="str">
        <f t="shared" si="30"/>
        <v>Govern separately using How to Assign Confidence Without Fake Precision; do not derive confidence from evidence state.</v>
      </c>
      <c r="AY42" s="3" t="str">
        <f t="shared" si="31"/>
        <v>When relevant records conflict, use How to Handle Contradictory Competitor Evidence before final disposition.</v>
      </c>
      <c r="AZ42" s="3" t="str">
        <f t="shared" si="32"/>
        <v>SERPIFAI Evidence-State Method v1.0.0</v>
      </c>
      <c r="BA42" s="3"/>
      <c r="BB42" s="3"/>
      <c r="BC42" s="3"/>
      <c r="BD42" s="3"/>
      <c r="BE42" s="3"/>
      <c r="BF42" s="3"/>
      <c r="BG42" s="3"/>
      <c r="BH42" s="3" t="str">
        <f t="shared" si="33"/>
        <v>No</v>
      </c>
      <c r="BI42" s="3" t="str">
        <f t="shared" si="34"/>
        <v>No</v>
      </c>
      <c r="BJ42" s="3" t="str">
        <f t="shared" si="35"/>
        <v>No</v>
      </c>
      <c r="BK42" s="3" t="str">
        <f t="shared" si="36"/>
        <v>No</v>
      </c>
      <c r="BL42" s="3" t="str">
        <f t="shared" si="37"/>
        <v>No</v>
      </c>
      <c r="BM42" s="3" t="str">
        <f t="shared" si="38"/>
        <v>No</v>
      </c>
      <c r="BN42" s="3" t="str">
        <f t="shared" si="39"/>
        <v>No</v>
      </c>
      <c r="BO42" s="3" t="str">
        <f t="shared" si="40"/>
        <v>No</v>
      </c>
      <c r="BP42" s="3" t="str">
        <f t="shared" si="41"/>
        <v>No</v>
      </c>
      <c r="BQ42" s="3" t="str">
        <f t="shared" si="42"/>
        <v>No</v>
      </c>
      <c r="BR42" s="3" t="str">
        <f t="shared" si="43"/>
        <v>No</v>
      </c>
      <c r="BS42" s="3" t="str">
        <f t="shared" si="44"/>
        <v>No</v>
      </c>
      <c r="BT42" s="3" t="s">
        <v>134</v>
      </c>
      <c r="BU42" s="3" t="s">
        <v>242</v>
      </c>
      <c r="BV42" s="3" t="s">
        <v>126</v>
      </c>
      <c r="BW42" s="3" t="s">
        <v>127</v>
      </c>
      <c r="BX42" s="3" t="str">
        <f t="shared" si="45"/>
        <v>PASS</v>
      </c>
    </row>
    <row r="43" spans="1:76" ht="42.75">
      <c r="A43" s="3" t="s">
        <v>243</v>
      </c>
      <c r="B43" s="3" t="s">
        <v>244</v>
      </c>
      <c r="C43" s="3" t="s">
        <v>244</v>
      </c>
      <c r="D43" s="3" t="s">
        <v>107</v>
      </c>
      <c r="E43" s="3" t="s">
        <v>108</v>
      </c>
      <c r="F43" s="3" t="s">
        <v>109</v>
      </c>
      <c r="G43" s="3" t="s">
        <v>110</v>
      </c>
      <c r="H43" s="3" t="s">
        <v>111</v>
      </c>
      <c r="I43" s="3" t="s">
        <v>112</v>
      </c>
      <c r="J43" s="3" t="s">
        <v>113</v>
      </c>
      <c r="K43" s="3"/>
      <c r="L43" s="3"/>
      <c r="M43" s="3"/>
      <c r="N43" s="3" t="s">
        <v>114</v>
      </c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 t="str">
        <f t="shared" si="23"/>
        <v/>
      </c>
      <c r="AC43" s="3" t="s">
        <v>118</v>
      </c>
      <c r="AD43" s="3" t="s">
        <v>118</v>
      </c>
      <c r="AE43" s="3" t="s">
        <v>118</v>
      </c>
      <c r="AF43" s="3" t="s">
        <v>115</v>
      </c>
      <c r="AG43" s="3" t="s">
        <v>116</v>
      </c>
      <c r="AH43" s="3" t="s">
        <v>125</v>
      </c>
      <c r="AI43" s="3"/>
      <c r="AJ43" s="3"/>
      <c r="AK43" s="3"/>
      <c r="AL43" s="3"/>
      <c r="AM43" s="3"/>
      <c r="AN43" s="3"/>
      <c r="AO43" s="3"/>
      <c r="AP43" s="3"/>
      <c r="AQ43" s="3"/>
      <c r="AR43" s="3" t="str">
        <f t="shared" si="24"/>
        <v>Observed</v>
      </c>
      <c r="AS43" s="3" t="str">
        <f t="shared" si="25"/>
        <v>DIRECT_RECORDED_OBSERVATION</v>
      </c>
      <c r="AT43" s="3" t="str">
        <f t="shared" si="26"/>
        <v>Not yet usable for the intended claim</v>
      </c>
      <c r="AU43" s="3" t="str">
        <f t="shared" si="27"/>
        <v>Hold the affected decision</v>
      </c>
      <c r="AV43" s="3" t="str">
        <f t="shared" si="28"/>
        <v>We directly observed the bounded fact within the recorded entity, scope, time, method and source.</v>
      </c>
      <c r="AW43" s="3" t="str">
        <f t="shared" si="29"/>
        <v>Do not imply motive, causation, completeness, permanence or decision-readiness without separate evidence.</v>
      </c>
      <c r="AX43" s="3" t="str">
        <f t="shared" si="30"/>
        <v>Govern separately using How to Assign Confidence Without Fake Precision; do not derive confidence from evidence state.</v>
      </c>
      <c r="AY43" s="3" t="str">
        <f t="shared" si="31"/>
        <v>When relevant records conflict, use How to Handle Contradictory Competitor Evidence before final disposition.</v>
      </c>
      <c r="AZ43" s="3" t="str">
        <f t="shared" si="32"/>
        <v>SERPIFAI Evidence-State Method v1.0.0</v>
      </c>
      <c r="BA43" s="3" t="s">
        <v>118</v>
      </c>
      <c r="BB43" s="3" t="s">
        <v>118</v>
      </c>
      <c r="BC43" s="3" t="s">
        <v>118</v>
      </c>
      <c r="BD43" s="3" t="s">
        <v>118</v>
      </c>
      <c r="BE43" s="3" t="s">
        <v>118</v>
      </c>
      <c r="BF43" s="3" t="s">
        <v>118</v>
      </c>
      <c r="BG43" s="3" t="s">
        <v>118</v>
      </c>
      <c r="BH43" s="3" t="str">
        <f t="shared" si="33"/>
        <v>Yes</v>
      </c>
      <c r="BI43" s="3" t="str">
        <f t="shared" si="34"/>
        <v>Yes</v>
      </c>
      <c r="BJ43" s="3" t="str">
        <f t="shared" si="35"/>
        <v>Yes</v>
      </c>
      <c r="BK43" s="3" t="str">
        <f t="shared" si="36"/>
        <v>Yes</v>
      </c>
      <c r="BL43" s="3" t="str">
        <f t="shared" si="37"/>
        <v>Yes</v>
      </c>
      <c r="BM43" s="3" t="str">
        <f t="shared" si="38"/>
        <v>Yes</v>
      </c>
      <c r="BN43" s="3" t="str">
        <f t="shared" si="39"/>
        <v>No</v>
      </c>
      <c r="BO43" s="3" t="str">
        <f t="shared" si="40"/>
        <v>No</v>
      </c>
      <c r="BP43" s="3" t="str">
        <f t="shared" si="41"/>
        <v>No</v>
      </c>
      <c r="BQ43" s="3" t="str">
        <f t="shared" si="42"/>
        <v>No</v>
      </c>
      <c r="BR43" s="3" t="str">
        <f t="shared" si="43"/>
        <v>No</v>
      </c>
      <c r="BS43" s="3" t="str">
        <f t="shared" si="44"/>
        <v>No</v>
      </c>
      <c r="BT43" s="3" t="s">
        <v>119</v>
      </c>
      <c r="BU43" s="3" t="s">
        <v>120</v>
      </c>
      <c r="BV43" s="3" t="s">
        <v>126</v>
      </c>
      <c r="BW43" s="3" t="s">
        <v>127</v>
      </c>
      <c r="BX43" s="3" t="str">
        <f t="shared" si="45"/>
        <v>PASS</v>
      </c>
    </row>
    <row r="44" spans="1:76" ht="85.5">
      <c r="A44" s="3" t="s">
        <v>245</v>
      </c>
      <c r="B44" s="3" t="s">
        <v>246</v>
      </c>
      <c r="C44" s="3" t="s">
        <v>246</v>
      </c>
      <c r="D44" s="3" t="s">
        <v>107</v>
      </c>
      <c r="E44" s="3" t="s">
        <v>141</v>
      </c>
      <c r="F44" s="3"/>
      <c r="G44" s="3"/>
      <c r="H44" s="3"/>
      <c r="I44" s="3"/>
      <c r="J44" s="3"/>
      <c r="K44" s="3"/>
      <c r="L44" s="3"/>
      <c r="M44" s="3"/>
      <c r="N44" s="3"/>
      <c r="O44" s="3" t="s">
        <v>247</v>
      </c>
      <c r="P44" s="3" t="s">
        <v>143</v>
      </c>
      <c r="Q44" s="3" t="s">
        <v>144</v>
      </c>
      <c r="R44" s="3" t="s">
        <v>145</v>
      </c>
      <c r="S44" s="3" t="s">
        <v>146</v>
      </c>
      <c r="T44" s="3"/>
      <c r="U44" s="3"/>
      <c r="V44" s="3"/>
      <c r="W44" s="3"/>
      <c r="X44" s="3"/>
      <c r="Y44" s="3"/>
      <c r="Z44" s="3"/>
      <c r="AA44" s="3"/>
      <c r="AB44" s="3" t="str">
        <f t="shared" si="23"/>
        <v/>
      </c>
      <c r="AC44" s="3"/>
      <c r="AD44" s="3"/>
      <c r="AE44" s="3"/>
      <c r="AF44" s="3" t="s">
        <v>115</v>
      </c>
      <c r="AG44" s="3" t="s">
        <v>116</v>
      </c>
      <c r="AH44" s="3" t="s">
        <v>117</v>
      </c>
      <c r="AI44" s="3"/>
      <c r="AJ44" s="3"/>
      <c r="AK44" s="3"/>
      <c r="AL44" s="3"/>
      <c r="AM44" s="3"/>
      <c r="AN44" s="3"/>
      <c r="AO44" s="3"/>
      <c r="AP44" s="3"/>
      <c r="AQ44" s="3"/>
      <c r="AR44" s="3" t="str">
        <f t="shared" si="24"/>
        <v>Unresolved</v>
      </c>
      <c r="AS44" s="3" t="str">
        <f t="shared" si="25"/>
        <v>OBSERVED_INPUTS_MISSING</v>
      </c>
      <c r="AT44" s="3" t="str">
        <f t="shared" si="26"/>
        <v>Not yet usable for the intended claim</v>
      </c>
      <c r="AU44" s="3" t="str">
        <f t="shared" si="27"/>
        <v>Hold the affected decision</v>
      </c>
      <c r="AV44" s="3" t="str">
        <f t="shared" si="28"/>
        <v>The available evidence does not establish the intended claim; name the unresolved condition and its decision effect.</v>
      </c>
      <c r="AW44" s="3" t="str">
        <f t="shared" si="29"/>
        <v>Do not convert unresolved into observed, inferred, absent, false or low confidence.</v>
      </c>
      <c r="AX44" s="3" t="str">
        <f t="shared" si="30"/>
        <v>Govern separately using How to Assign Confidence Without Fake Precision; do not derive confidence from evidence state.</v>
      </c>
      <c r="AY44" s="3" t="str">
        <f t="shared" si="31"/>
        <v>When relevant records conflict, use How to Handle Contradictory Competitor Evidence before final disposition.</v>
      </c>
      <c r="AZ44" s="3" t="str">
        <f t="shared" si="32"/>
        <v>SERPIFAI Evidence-State Method v1.0.0</v>
      </c>
      <c r="BA44" s="3"/>
      <c r="BB44" s="3"/>
      <c r="BC44" s="3"/>
      <c r="BD44" s="3"/>
      <c r="BE44" s="3"/>
      <c r="BF44" s="3"/>
      <c r="BG44" s="3"/>
      <c r="BH44" s="3" t="str">
        <f t="shared" si="33"/>
        <v>No</v>
      </c>
      <c r="BI44" s="3" t="str">
        <f t="shared" si="34"/>
        <v>No</v>
      </c>
      <c r="BJ44" s="3" t="str">
        <f t="shared" si="35"/>
        <v>No</v>
      </c>
      <c r="BK44" s="3" t="str">
        <f t="shared" si="36"/>
        <v>No</v>
      </c>
      <c r="BL44" s="3" t="str">
        <f t="shared" si="37"/>
        <v>No</v>
      </c>
      <c r="BM44" s="3" t="str">
        <f t="shared" si="38"/>
        <v>No</v>
      </c>
      <c r="BN44" s="3" t="str">
        <f t="shared" si="39"/>
        <v>No</v>
      </c>
      <c r="BO44" s="3" t="str">
        <f t="shared" si="40"/>
        <v>Yes</v>
      </c>
      <c r="BP44" s="3" t="str">
        <f t="shared" si="41"/>
        <v>Yes</v>
      </c>
      <c r="BQ44" s="3" t="str">
        <f t="shared" si="42"/>
        <v>Yes</v>
      </c>
      <c r="BR44" s="3" t="str">
        <f t="shared" si="43"/>
        <v>Yes</v>
      </c>
      <c r="BS44" s="3" t="str">
        <f t="shared" si="44"/>
        <v>No</v>
      </c>
      <c r="BT44" s="3" t="s">
        <v>134</v>
      </c>
      <c r="BU44" s="3" t="s">
        <v>154</v>
      </c>
      <c r="BV44" s="3" t="s">
        <v>126</v>
      </c>
      <c r="BW44" s="3" t="s">
        <v>127</v>
      </c>
      <c r="BX44" s="3" t="str">
        <f t="shared" si="45"/>
        <v>PASS</v>
      </c>
    </row>
    <row r="45" spans="1:76" ht="71.25">
      <c r="A45" s="3" t="s">
        <v>248</v>
      </c>
      <c r="B45" s="3" t="s">
        <v>249</v>
      </c>
      <c r="C45" s="3" t="s">
        <v>249</v>
      </c>
      <c r="D45" s="3" t="s">
        <v>107</v>
      </c>
      <c r="E45" s="3" t="s">
        <v>141</v>
      </c>
      <c r="F45" s="3"/>
      <c r="G45" s="3"/>
      <c r="H45" s="3"/>
      <c r="I45" s="3"/>
      <c r="J45" s="3"/>
      <c r="K45" s="3"/>
      <c r="L45" s="3"/>
      <c r="M45" s="3"/>
      <c r="N45" s="3"/>
      <c r="O45" s="3" t="s">
        <v>142</v>
      </c>
      <c r="P45" s="3" t="s">
        <v>247</v>
      </c>
      <c r="Q45" s="3" t="s">
        <v>144</v>
      </c>
      <c r="R45" s="3" t="s">
        <v>145</v>
      </c>
      <c r="S45" s="3" t="s">
        <v>146</v>
      </c>
      <c r="T45" s="3"/>
      <c r="U45" s="3"/>
      <c r="V45" s="3"/>
      <c r="W45" s="3"/>
      <c r="X45" s="3"/>
      <c r="Y45" s="3"/>
      <c r="Z45" s="3"/>
      <c r="AA45" s="3"/>
      <c r="AB45" s="3" t="str">
        <f t="shared" si="23"/>
        <v/>
      </c>
      <c r="AC45" s="3"/>
      <c r="AD45" s="3"/>
      <c r="AE45" s="3"/>
      <c r="AF45" s="3" t="s">
        <v>115</v>
      </c>
      <c r="AG45" s="3" t="s">
        <v>116</v>
      </c>
      <c r="AH45" s="3" t="s">
        <v>117</v>
      </c>
      <c r="AI45" s="3"/>
      <c r="AJ45" s="3"/>
      <c r="AK45" s="3"/>
      <c r="AL45" s="3"/>
      <c r="AM45" s="3"/>
      <c r="AN45" s="3"/>
      <c r="AO45" s="3"/>
      <c r="AP45" s="3"/>
      <c r="AQ45" s="3"/>
      <c r="AR45" s="3" t="str">
        <f t="shared" si="24"/>
        <v>Unresolved</v>
      </c>
      <c r="AS45" s="3" t="str">
        <f t="shared" si="25"/>
        <v>REASONING_BRIDGE_MISSING</v>
      </c>
      <c r="AT45" s="3" t="str">
        <f t="shared" si="26"/>
        <v>Not yet usable for the intended claim</v>
      </c>
      <c r="AU45" s="3" t="str">
        <f t="shared" si="27"/>
        <v>Hold the affected decision</v>
      </c>
      <c r="AV45" s="3" t="str">
        <f t="shared" si="28"/>
        <v>The available evidence does not establish the intended claim; name the unresolved condition and its decision effect.</v>
      </c>
      <c r="AW45" s="3" t="str">
        <f t="shared" si="29"/>
        <v>Do not convert unresolved into observed, inferred, absent, false or low confidence.</v>
      </c>
      <c r="AX45" s="3" t="str">
        <f t="shared" si="30"/>
        <v>Govern separately using How to Assign Confidence Without Fake Precision; do not derive confidence from evidence state.</v>
      </c>
      <c r="AY45" s="3" t="str">
        <f t="shared" si="31"/>
        <v>When relevant records conflict, use How to Handle Contradictory Competitor Evidence before final disposition.</v>
      </c>
      <c r="AZ45" s="3" t="str">
        <f t="shared" si="32"/>
        <v>SERPIFAI Evidence-State Method v1.0.0</v>
      </c>
      <c r="BA45" s="3"/>
      <c r="BB45" s="3"/>
      <c r="BC45" s="3"/>
      <c r="BD45" s="3"/>
      <c r="BE45" s="3"/>
      <c r="BF45" s="3"/>
      <c r="BG45" s="3"/>
      <c r="BH45" s="3" t="str">
        <f t="shared" si="33"/>
        <v>No</v>
      </c>
      <c r="BI45" s="3" t="str">
        <f t="shared" si="34"/>
        <v>No</v>
      </c>
      <c r="BJ45" s="3" t="str">
        <f t="shared" si="35"/>
        <v>No</v>
      </c>
      <c r="BK45" s="3" t="str">
        <f t="shared" si="36"/>
        <v>No</v>
      </c>
      <c r="BL45" s="3" t="str">
        <f t="shared" si="37"/>
        <v>No</v>
      </c>
      <c r="BM45" s="3" t="str">
        <f t="shared" si="38"/>
        <v>No</v>
      </c>
      <c r="BN45" s="3" t="str">
        <f t="shared" si="39"/>
        <v>Yes</v>
      </c>
      <c r="BO45" s="3" t="str">
        <f t="shared" si="40"/>
        <v>No</v>
      </c>
      <c r="BP45" s="3" t="str">
        <f t="shared" si="41"/>
        <v>Yes</v>
      </c>
      <c r="BQ45" s="3" t="str">
        <f t="shared" si="42"/>
        <v>Yes</v>
      </c>
      <c r="BR45" s="3" t="str">
        <f t="shared" si="43"/>
        <v>Yes</v>
      </c>
      <c r="BS45" s="3" t="str">
        <f t="shared" si="44"/>
        <v>No</v>
      </c>
      <c r="BT45" s="3" t="s">
        <v>134</v>
      </c>
      <c r="BU45" s="3" t="s">
        <v>157</v>
      </c>
      <c r="BV45" s="3" t="s">
        <v>126</v>
      </c>
      <c r="BW45" s="3" t="s">
        <v>127</v>
      </c>
      <c r="BX45" s="3" t="str">
        <f t="shared" si="45"/>
        <v>PASS</v>
      </c>
    </row>
    <row r="46" spans="1:76" ht="85.5">
      <c r="A46" s="3" t="s">
        <v>250</v>
      </c>
      <c r="B46" s="3" t="s">
        <v>251</v>
      </c>
      <c r="C46" s="3" t="s">
        <v>251</v>
      </c>
      <c r="D46" s="3" t="s">
        <v>107</v>
      </c>
      <c r="E46" s="3" t="s">
        <v>141</v>
      </c>
      <c r="F46" s="3"/>
      <c r="G46" s="3"/>
      <c r="H46" s="3"/>
      <c r="I46" s="3"/>
      <c r="J46" s="3"/>
      <c r="K46" s="3"/>
      <c r="L46" s="3"/>
      <c r="M46" s="3"/>
      <c r="N46" s="3"/>
      <c r="O46" s="3" t="s">
        <v>142</v>
      </c>
      <c r="P46" s="3" t="s">
        <v>143</v>
      </c>
      <c r="Q46" s="3" t="s">
        <v>247</v>
      </c>
      <c r="R46" s="3" t="s">
        <v>145</v>
      </c>
      <c r="S46" s="3" t="s">
        <v>146</v>
      </c>
      <c r="T46" s="3"/>
      <c r="U46" s="3"/>
      <c r="V46" s="3"/>
      <c r="W46" s="3"/>
      <c r="X46" s="3"/>
      <c r="Y46" s="3"/>
      <c r="Z46" s="3"/>
      <c r="AA46" s="3"/>
      <c r="AB46" s="3" t="str">
        <f t="shared" si="23"/>
        <v/>
      </c>
      <c r="AC46" s="3"/>
      <c r="AD46" s="3"/>
      <c r="AE46" s="3"/>
      <c r="AF46" s="3" t="s">
        <v>115</v>
      </c>
      <c r="AG46" s="3" t="s">
        <v>116</v>
      </c>
      <c r="AH46" s="3" t="s">
        <v>117</v>
      </c>
      <c r="AI46" s="3"/>
      <c r="AJ46" s="3"/>
      <c r="AK46" s="3"/>
      <c r="AL46" s="3"/>
      <c r="AM46" s="3"/>
      <c r="AN46" s="3"/>
      <c r="AO46" s="3"/>
      <c r="AP46" s="3"/>
      <c r="AQ46" s="3"/>
      <c r="AR46" s="3" t="str">
        <f t="shared" si="24"/>
        <v>Unresolved</v>
      </c>
      <c r="AS46" s="3" t="str">
        <f t="shared" si="25"/>
        <v>ASSUMPTION_NOT_EXPOSED</v>
      </c>
      <c r="AT46" s="3" t="str">
        <f t="shared" si="26"/>
        <v>Not yet usable for the intended claim</v>
      </c>
      <c r="AU46" s="3" t="str">
        <f t="shared" si="27"/>
        <v>Hold the affected decision</v>
      </c>
      <c r="AV46" s="3" t="str">
        <f t="shared" si="28"/>
        <v>The available evidence does not establish the intended claim; name the unresolved condition and its decision effect.</v>
      </c>
      <c r="AW46" s="3" t="str">
        <f t="shared" si="29"/>
        <v>Do not convert unresolved into observed, inferred, absent, false or low confidence.</v>
      </c>
      <c r="AX46" s="3" t="str">
        <f t="shared" si="30"/>
        <v>Govern separately using How to Assign Confidence Without Fake Precision; do not derive confidence from evidence state.</v>
      </c>
      <c r="AY46" s="3" t="str">
        <f t="shared" si="31"/>
        <v>When relevant records conflict, use How to Handle Contradictory Competitor Evidence before final disposition.</v>
      </c>
      <c r="AZ46" s="3" t="str">
        <f t="shared" si="32"/>
        <v>SERPIFAI Evidence-State Method v1.0.0</v>
      </c>
      <c r="BA46" s="3"/>
      <c r="BB46" s="3"/>
      <c r="BC46" s="3"/>
      <c r="BD46" s="3"/>
      <c r="BE46" s="3"/>
      <c r="BF46" s="3"/>
      <c r="BG46" s="3"/>
      <c r="BH46" s="3" t="str">
        <f t="shared" si="33"/>
        <v>No</v>
      </c>
      <c r="BI46" s="3" t="str">
        <f t="shared" si="34"/>
        <v>No</v>
      </c>
      <c r="BJ46" s="3" t="str">
        <f t="shared" si="35"/>
        <v>No</v>
      </c>
      <c r="BK46" s="3" t="str">
        <f t="shared" si="36"/>
        <v>No</v>
      </c>
      <c r="BL46" s="3" t="str">
        <f t="shared" si="37"/>
        <v>No</v>
      </c>
      <c r="BM46" s="3" t="str">
        <f t="shared" si="38"/>
        <v>No</v>
      </c>
      <c r="BN46" s="3" t="str">
        <f t="shared" si="39"/>
        <v>Yes</v>
      </c>
      <c r="BO46" s="3" t="str">
        <f t="shared" si="40"/>
        <v>Yes</v>
      </c>
      <c r="BP46" s="3" t="str">
        <f t="shared" si="41"/>
        <v>No</v>
      </c>
      <c r="BQ46" s="3" t="str">
        <f t="shared" si="42"/>
        <v>Yes</v>
      </c>
      <c r="BR46" s="3" t="str">
        <f t="shared" si="43"/>
        <v>Yes</v>
      </c>
      <c r="BS46" s="3" t="str">
        <f t="shared" si="44"/>
        <v>No</v>
      </c>
      <c r="BT46" s="3" t="s">
        <v>134</v>
      </c>
      <c r="BU46" s="3" t="s">
        <v>151</v>
      </c>
      <c r="BV46" s="3" t="s">
        <v>126</v>
      </c>
      <c r="BW46" s="3" t="s">
        <v>127</v>
      </c>
      <c r="BX46" s="3" t="str">
        <f t="shared" si="45"/>
        <v>PASS</v>
      </c>
    </row>
    <row r="47" spans="1:76" ht="85.5">
      <c r="A47" s="3" t="s">
        <v>252</v>
      </c>
      <c r="B47" s="3" t="s">
        <v>253</v>
      </c>
      <c r="C47" s="3" t="s">
        <v>253</v>
      </c>
      <c r="D47" s="3" t="s">
        <v>107</v>
      </c>
      <c r="E47" s="3" t="s">
        <v>141</v>
      </c>
      <c r="F47" s="3"/>
      <c r="G47" s="3"/>
      <c r="H47" s="3"/>
      <c r="I47" s="3"/>
      <c r="J47" s="3"/>
      <c r="K47" s="3"/>
      <c r="L47" s="3"/>
      <c r="M47" s="3"/>
      <c r="N47" s="3"/>
      <c r="O47" s="3" t="s">
        <v>142</v>
      </c>
      <c r="P47" s="3" t="s">
        <v>143</v>
      </c>
      <c r="Q47" s="3" t="s">
        <v>144</v>
      </c>
      <c r="R47" s="3"/>
      <c r="S47" s="3" t="s">
        <v>146</v>
      </c>
      <c r="T47" s="3"/>
      <c r="U47" s="3"/>
      <c r="V47" s="3"/>
      <c r="W47" s="3"/>
      <c r="X47" s="3"/>
      <c r="Y47" s="3"/>
      <c r="Z47" s="3"/>
      <c r="AA47" s="3"/>
      <c r="AB47" s="3" t="str">
        <f t="shared" si="23"/>
        <v/>
      </c>
      <c r="AC47" s="3"/>
      <c r="AD47" s="3"/>
      <c r="AE47" s="3"/>
      <c r="AF47" s="3" t="s">
        <v>115</v>
      </c>
      <c r="AG47" s="3" t="s">
        <v>116</v>
      </c>
      <c r="AH47" s="3" t="s">
        <v>117</v>
      </c>
      <c r="AI47" s="3"/>
      <c r="AJ47" s="3"/>
      <c r="AK47" s="3"/>
      <c r="AL47" s="3"/>
      <c r="AM47" s="3"/>
      <c r="AN47" s="3"/>
      <c r="AO47" s="3"/>
      <c r="AP47" s="3"/>
      <c r="AQ47" s="3"/>
      <c r="AR47" s="3" t="str">
        <f t="shared" si="24"/>
        <v>Unresolved</v>
      </c>
      <c r="AS47" s="3" t="str">
        <f t="shared" si="25"/>
        <v>INFERENCE_SCOPE_UNBOUNDED</v>
      </c>
      <c r="AT47" s="3" t="str">
        <f t="shared" si="26"/>
        <v>Not yet usable for the intended claim</v>
      </c>
      <c r="AU47" s="3" t="str">
        <f t="shared" si="27"/>
        <v>Hold the affected decision</v>
      </c>
      <c r="AV47" s="3" t="str">
        <f t="shared" si="28"/>
        <v>The available evidence does not establish the intended claim; name the unresolved condition and its decision effect.</v>
      </c>
      <c r="AW47" s="3" t="str">
        <f t="shared" si="29"/>
        <v>Do not convert unresolved into observed, inferred, absent, false or low confidence.</v>
      </c>
      <c r="AX47" s="3" t="str">
        <f t="shared" si="30"/>
        <v>Govern separately using How to Assign Confidence Without Fake Precision; do not derive confidence from evidence state.</v>
      </c>
      <c r="AY47" s="3" t="str">
        <f t="shared" si="31"/>
        <v>When relevant records conflict, use How to Handle Contradictory Competitor Evidence before final disposition.</v>
      </c>
      <c r="AZ47" s="3" t="str">
        <f t="shared" si="32"/>
        <v>SERPIFAI Evidence-State Method v1.0.0</v>
      </c>
      <c r="BA47" s="3"/>
      <c r="BB47" s="3"/>
      <c r="BC47" s="3"/>
      <c r="BD47" s="3"/>
      <c r="BE47" s="3"/>
      <c r="BF47" s="3"/>
      <c r="BG47" s="3"/>
      <c r="BH47" s="3" t="str">
        <f t="shared" si="33"/>
        <v>No</v>
      </c>
      <c r="BI47" s="3" t="str">
        <f t="shared" si="34"/>
        <v>No</v>
      </c>
      <c r="BJ47" s="3" t="str">
        <f t="shared" si="35"/>
        <v>No</v>
      </c>
      <c r="BK47" s="3" t="str">
        <f t="shared" si="36"/>
        <v>No</v>
      </c>
      <c r="BL47" s="3" t="str">
        <f t="shared" si="37"/>
        <v>No</v>
      </c>
      <c r="BM47" s="3" t="str">
        <f t="shared" si="38"/>
        <v>No</v>
      </c>
      <c r="BN47" s="3" t="str">
        <f t="shared" si="39"/>
        <v>Yes</v>
      </c>
      <c r="BO47" s="3" t="str">
        <f t="shared" si="40"/>
        <v>Yes</v>
      </c>
      <c r="BP47" s="3" t="str">
        <f t="shared" si="41"/>
        <v>Yes</v>
      </c>
      <c r="BQ47" s="3" t="str">
        <f t="shared" si="42"/>
        <v>No</v>
      </c>
      <c r="BR47" s="3" t="str">
        <f t="shared" si="43"/>
        <v>Yes</v>
      </c>
      <c r="BS47" s="3" t="str">
        <f t="shared" si="44"/>
        <v>No</v>
      </c>
      <c r="BT47" s="3" t="s">
        <v>134</v>
      </c>
      <c r="BU47" s="3" t="s">
        <v>160</v>
      </c>
      <c r="BV47" s="3" t="s">
        <v>126</v>
      </c>
      <c r="BW47" s="3" t="s">
        <v>127</v>
      </c>
      <c r="BX47" s="3" t="str">
        <f t="shared" si="45"/>
        <v>PASS</v>
      </c>
    </row>
    <row r="48" spans="1:76" ht="42.75">
      <c r="A48" s="3" t="s">
        <v>254</v>
      </c>
      <c r="B48" s="3" t="s">
        <v>255</v>
      </c>
      <c r="C48" s="3" t="s">
        <v>255</v>
      </c>
      <c r="D48" s="3" t="s">
        <v>107</v>
      </c>
      <c r="E48" s="3" t="s">
        <v>108</v>
      </c>
      <c r="F48" s="3" t="s">
        <v>109</v>
      </c>
      <c r="G48" s="3" t="s">
        <v>110</v>
      </c>
      <c r="H48" s="3" t="s">
        <v>111</v>
      </c>
      <c r="I48" s="3" t="s">
        <v>112</v>
      </c>
      <c r="J48" s="3" t="s">
        <v>113</v>
      </c>
      <c r="K48" s="3"/>
      <c r="L48" s="3"/>
      <c r="M48" s="3"/>
      <c r="N48" s="3" t="s">
        <v>114</v>
      </c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 t="str">
        <f t="shared" si="23"/>
        <v/>
      </c>
      <c r="AC48" s="3"/>
      <c r="AD48" s="3"/>
      <c r="AE48" s="3"/>
      <c r="AF48" s="3" t="s">
        <v>115</v>
      </c>
      <c r="AG48" s="3" t="s">
        <v>116</v>
      </c>
      <c r="AH48" s="3" t="s">
        <v>117</v>
      </c>
      <c r="AI48" s="3"/>
      <c r="AJ48" s="3"/>
      <c r="AK48" s="3"/>
      <c r="AL48" s="3"/>
      <c r="AM48" s="3"/>
      <c r="AN48" s="3"/>
      <c r="AO48" s="3"/>
      <c r="AP48" s="3"/>
      <c r="AQ48" s="3"/>
      <c r="AR48" s="3" t="str">
        <f t="shared" si="24"/>
        <v>Observed</v>
      </c>
      <c r="AS48" s="3" t="str">
        <f t="shared" si="25"/>
        <v>DIRECT_RECORDED_OBSERVATION</v>
      </c>
      <c r="AT48" s="3" t="str">
        <f t="shared" si="26"/>
        <v>Usable</v>
      </c>
      <c r="AU48" s="3" t="str">
        <f t="shared" si="27"/>
        <v>Proceed with disclosure and a reopen condition</v>
      </c>
      <c r="AV48" s="3" t="str">
        <f t="shared" si="28"/>
        <v>We directly observed the bounded fact within the recorded entity, scope, time, method and source.</v>
      </c>
      <c r="AW48" s="3" t="str">
        <f t="shared" si="29"/>
        <v>Do not imply motive, causation, completeness, permanence or decision-readiness without separate evidence.</v>
      </c>
      <c r="AX48" s="3" t="str">
        <f t="shared" si="30"/>
        <v>Govern separately using How to Assign Confidence Without Fake Precision; do not derive confidence from evidence state.</v>
      </c>
      <c r="AY48" s="3" t="str">
        <f t="shared" si="31"/>
        <v>When relevant records conflict, use How to Handle Contradictory Competitor Evidence before final disposition.</v>
      </c>
      <c r="AZ48" s="3" t="str">
        <f t="shared" si="32"/>
        <v>SERPIFAI Evidence-State Method v1.0.0</v>
      </c>
      <c r="BA48" s="3" t="s">
        <v>118</v>
      </c>
      <c r="BB48" s="3" t="s">
        <v>118</v>
      </c>
      <c r="BC48" s="3" t="s">
        <v>118</v>
      </c>
      <c r="BD48" s="3" t="s">
        <v>118</v>
      </c>
      <c r="BE48" s="3" t="s">
        <v>118</v>
      </c>
      <c r="BF48" s="3" t="s">
        <v>118</v>
      </c>
      <c r="BG48" s="3" t="s">
        <v>118</v>
      </c>
      <c r="BH48" s="3" t="str">
        <f t="shared" si="33"/>
        <v>Yes</v>
      </c>
      <c r="BI48" s="3" t="str">
        <f t="shared" si="34"/>
        <v>Yes</v>
      </c>
      <c r="BJ48" s="3" t="str">
        <f t="shared" si="35"/>
        <v>Yes</v>
      </c>
      <c r="BK48" s="3" t="str">
        <f t="shared" si="36"/>
        <v>Yes</v>
      </c>
      <c r="BL48" s="3" t="str">
        <f t="shared" si="37"/>
        <v>Yes</v>
      </c>
      <c r="BM48" s="3" t="str">
        <f t="shared" si="38"/>
        <v>Yes</v>
      </c>
      <c r="BN48" s="3" t="str">
        <f t="shared" si="39"/>
        <v>No</v>
      </c>
      <c r="BO48" s="3" t="str">
        <f t="shared" si="40"/>
        <v>No</v>
      </c>
      <c r="BP48" s="3" t="str">
        <f t="shared" si="41"/>
        <v>No</v>
      </c>
      <c r="BQ48" s="3" t="str">
        <f t="shared" si="42"/>
        <v>No</v>
      </c>
      <c r="BR48" s="3" t="str">
        <f t="shared" si="43"/>
        <v>No</v>
      </c>
      <c r="BS48" s="3" t="str">
        <f t="shared" si="44"/>
        <v>No</v>
      </c>
      <c r="BT48" s="3" t="s">
        <v>119</v>
      </c>
      <c r="BU48" s="3" t="s">
        <v>120</v>
      </c>
      <c r="BV48" s="3" t="s">
        <v>121</v>
      </c>
      <c r="BW48" s="3" t="s">
        <v>122</v>
      </c>
      <c r="BX48" s="3" t="str">
        <f t="shared" si="45"/>
        <v>PASS</v>
      </c>
    </row>
    <row r="49" spans="1:76" ht="42.75">
      <c r="A49" s="3" t="s">
        <v>256</v>
      </c>
      <c r="B49" s="3" t="s">
        <v>257</v>
      </c>
      <c r="C49" s="3" t="s">
        <v>257</v>
      </c>
      <c r="D49" s="3" t="s">
        <v>107</v>
      </c>
      <c r="E49" s="3" t="s">
        <v>175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 t="str">
        <f t="shared" si="23"/>
        <v/>
      </c>
      <c r="AC49" s="3"/>
      <c r="AD49" s="3"/>
      <c r="AE49" s="3"/>
      <c r="AF49" s="3" t="s">
        <v>115</v>
      </c>
      <c r="AG49" s="3" t="s">
        <v>116</v>
      </c>
      <c r="AH49" s="3" t="s">
        <v>117</v>
      </c>
      <c r="AI49" s="3"/>
      <c r="AJ49" s="3"/>
      <c r="AK49" s="3"/>
      <c r="AL49" s="3"/>
      <c r="AM49" s="3"/>
      <c r="AN49" s="3"/>
      <c r="AO49" s="3"/>
      <c r="AP49" s="3"/>
      <c r="AQ49" s="3"/>
      <c r="AR49" s="3" t="str">
        <f t="shared" si="24"/>
        <v>Unresolved</v>
      </c>
      <c r="AS49" s="3" t="str">
        <f t="shared" si="25"/>
        <v>EVIDENCE_RELATIONSHIP_NOT_ESTABLISHED</v>
      </c>
      <c r="AT49" s="3" t="str">
        <f t="shared" si="26"/>
        <v>Not yet usable for the intended claim</v>
      </c>
      <c r="AU49" s="3" t="str">
        <f t="shared" si="27"/>
        <v>Hold the affected decision</v>
      </c>
      <c r="AV49" s="3" t="str">
        <f t="shared" si="28"/>
        <v>The available evidence does not establish the intended claim; name the unresolved condition and its decision effect.</v>
      </c>
      <c r="AW49" s="3" t="str">
        <f t="shared" si="29"/>
        <v>Do not convert unresolved into observed, inferred, absent, false or low confidence.</v>
      </c>
      <c r="AX49" s="3" t="str">
        <f t="shared" si="30"/>
        <v>Govern separately using How to Assign Confidence Without Fake Precision; do not derive confidence from evidence state.</v>
      </c>
      <c r="AY49" s="3" t="str">
        <f t="shared" si="31"/>
        <v>When relevant records conflict, use How to Handle Contradictory Competitor Evidence before final disposition.</v>
      </c>
      <c r="AZ49" s="3" t="str">
        <f t="shared" si="32"/>
        <v>SERPIFAI Evidence-State Method v1.0.0</v>
      </c>
      <c r="BA49" s="3"/>
      <c r="BB49" s="3"/>
      <c r="BC49" s="3"/>
      <c r="BD49" s="3"/>
      <c r="BE49" s="3"/>
      <c r="BF49" s="3"/>
      <c r="BG49" s="3"/>
      <c r="BH49" s="3" t="str">
        <f t="shared" si="33"/>
        <v>No</v>
      </c>
      <c r="BI49" s="3" t="str">
        <f t="shared" si="34"/>
        <v>No</v>
      </c>
      <c r="BJ49" s="3" t="str">
        <f t="shared" si="35"/>
        <v>No</v>
      </c>
      <c r="BK49" s="3" t="str">
        <f t="shared" si="36"/>
        <v>No</v>
      </c>
      <c r="BL49" s="3" t="str">
        <f t="shared" si="37"/>
        <v>No</v>
      </c>
      <c r="BM49" s="3" t="str">
        <f t="shared" si="38"/>
        <v>No</v>
      </c>
      <c r="BN49" s="3" t="str">
        <f t="shared" si="39"/>
        <v>No</v>
      </c>
      <c r="BO49" s="3" t="str">
        <f t="shared" si="40"/>
        <v>No</v>
      </c>
      <c r="BP49" s="3" t="str">
        <f t="shared" si="41"/>
        <v>No</v>
      </c>
      <c r="BQ49" s="3" t="str">
        <f t="shared" si="42"/>
        <v>No</v>
      </c>
      <c r="BR49" s="3" t="str">
        <f t="shared" si="43"/>
        <v>No</v>
      </c>
      <c r="BS49" s="3" t="str">
        <f t="shared" si="44"/>
        <v>No</v>
      </c>
      <c r="BT49" s="3" t="s">
        <v>134</v>
      </c>
      <c r="BU49" s="3" t="s">
        <v>242</v>
      </c>
      <c r="BV49" s="3" t="s">
        <v>126</v>
      </c>
      <c r="BW49" s="3" t="s">
        <v>127</v>
      </c>
      <c r="BX49" s="3" t="str">
        <f t="shared" si="45"/>
        <v>PASS</v>
      </c>
    </row>
    <row r="50" spans="1:76" ht="42.75">
      <c r="A50" s="3" t="s">
        <v>258</v>
      </c>
      <c r="B50" s="3" t="s">
        <v>259</v>
      </c>
      <c r="C50" s="3" t="s">
        <v>259</v>
      </c>
      <c r="D50" s="3" t="s">
        <v>107</v>
      </c>
      <c r="E50" s="3" t="s">
        <v>108</v>
      </c>
      <c r="F50" s="3" t="s">
        <v>109</v>
      </c>
      <c r="G50" s="3" t="s">
        <v>110</v>
      </c>
      <c r="H50" s="3" t="s">
        <v>111</v>
      </c>
      <c r="I50" s="3" t="s">
        <v>112</v>
      </c>
      <c r="J50" s="3" t="s">
        <v>113</v>
      </c>
      <c r="K50" s="3"/>
      <c r="L50" s="3"/>
      <c r="M50" s="3"/>
      <c r="N50" s="3" t="s">
        <v>114</v>
      </c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 t="str">
        <f t="shared" si="23"/>
        <v/>
      </c>
      <c r="AC50" s="3"/>
      <c r="AD50" s="3" t="s">
        <v>118</v>
      </c>
      <c r="AE50" s="3"/>
      <c r="AF50" s="3" t="s">
        <v>115</v>
      </c>
      <c r="AG50" s="3" t="s">
        <v>116</v>
      </c>
      <c r="AH50" s="3" t="s">
        <v>125</v>
      </c>
      <c r="AI50" s="3"/>
      <c r="AJ50" s="3"/>
      <c r="AK50" s="3"/>
      <c r="AL50" s="3"/>
      <c r="AM50" s="3"/>
      <c r="AN50" s="3"/>
      <c r="AO50" s="3"/>
      <c r="AP50" s="3"/>
      <c r="AQ50" s="3"/>
      <c r="AR50" s="3" t="str">
        <f t="shared" si="24"/>
        <v>Observed</v>
      </c>
      <c r="AS50" s="3" t="str">
        <f t="shared" si="25"/>
        <v>DIRECT_RECORDED_OBSERVATION</v>
      </c>
      <c r="AT50" s="3" t="str">
        <f t="shared" si="26"/>
        <v>Not yet usable for the intended claim</v>
      </c>
      <c r="AU50" s="3" t="str">
        <f t="shared" si="27"/>
        <v>Hold the affected decision</v>
      </c>
      <c r="AV50" s="3" t="str">
        <f t="shared" si="28"/>
        <v>We directly observed the bounded fact within the recorded entity, scope, time, method and source.</v>
      </c>
      <c r="AW50" s="3" t="str">
        <f t="shared" si="29"/>
        <v>Do not imply motive, causation, completeness, permanence or decision-readiness without separate evidence.</v>
      </c>
      <c r="AX50" s="3" t="str">
        <f t="shared" si="30"/>
        <v>Govern separately using How to Assign Confidence Without Fake Precision; do not derive confidence from evidence state.</v>
      </c>
      <c r="AY50" s="3" t="str">
        <f t="shared" si="31"/>
        <v>When relevant records conflict, use How to Handle Contradictory Competitor Evidence before final disposition.</v>
      </c>
      <c r="AZ50" s="3" t="str">
        <f t="shared" si="32"/>
        <v>SERPIFAI Evidence-State Method v1.0.0</v>
      </c>
      <c r="BA50" s="3" t="s">
        <v>118</v>
      </c>
      <c r="BB50" s="3" t="s">
        <v>118</v>
      </c>
      <c r="BC50" s="3" t="s">
        <v>118</v>
      </c>
      <c r="BD50" s="3" t="s">
        <v>118</v>
      </c>
      <c r="BE50" s="3" t="s">
        <v>118</v>
      </c>
      <c r="BF50" s="3" t="s">
        <v>118</v>
      </c>
      <c r="BG50" s="3" t="s">
        <v>118</v>
      </c>
      <c r="BH50" s="3" t="str">
        <f t="shared" si="33"/>
        <v>Yes</v>
      </c>
      <c r="BI50" s="3" t="str">
        <f t="shared" si="34"/>
        <v>Yes</v>
      </c>
      <c r="BJ50" s="3" t="str">
        <f t="shared" si="35"/>
        <v>Yes</v>
      </c>
      <c r="BK50" s="3" t="str">
        <f t="shared" si="36"/>
        <v>Yes</v>
      </c>
      <c r="BL50" s="3" t="str">
        <f t="shared" si="37"/>
        <v>Yes</v>
      </c>
      <c r="BM50" s="3" t="str">
        <f t="shared" si="38"/>
        <v>Yes</v>
      </c>
      <c r="BN50" s="3" t="str">
        <f t="shared" si="39"/>
        <v>No</v>
      </c>
      <c r="BO50" s="3" t="str">
        <f t="shared" si="40"/>
        <v>No</v>
      </c>
      <c r="BP50" s="3" t="str">
        <f t="shared" si="41"/>
        <v>No</v>
      </c>
      <c r="BQ50" s="3" t="str">
        <f t="shared" si="42"/>
        <v>No</v>
      </c>
      <c r="BR50" s="3" t="str">
        <f t="shared" si="43"/>
        <v>No</v>
      </c>
      <c r="BS50" s="3" t="str">
        <f t="shared" si="44"/>
        <v>No</v>
      </c>
      <c r="BT50" s="3" t="s">
        <v>119</v>
      </c>
      <c r="BU50" s="3" t="s">
        <v>120</v>
      </c>
      <c r="BV50" s="3" t="s">
        <v>126</v>
      </c>
      <c r="BW50" s="3" t="s">
        <v>127</v>
      </c>
      <c r="BX50" s="3" t="str">
        <f t="shared" si="45"/>
        <v>PASS</v>
      </c>
    </row>
    <row r="51" spans="1:76" ht="57">
      <c r="A51" s="3" t="s">
        <v>260</v>
      </c>
      <c r="B51" s="3" t="s">
        <v>261</v>
      </c>
      <c r="C51" s="3" t="s">
        <v>261</v>
      </c>
      <c r="D51" s="3" t="s">
        <v>107</v>
      </c>
      <c r="E51" s="3" t="s">
        <v>108</v>
      </c>
      <c r="F51" s="3" t="s">
        <v>109</v>
      </c>
      <c r="G51" s="3" t="s">
        <v>110</v>
      </c>
      <c r="H51" s="3" t="s">
        <v>111</v>
      </c>
      <c r="I51" s="3" t="s">
        <v>112</v>
      </c>
      <c r="J51" s="3" t="s">
        <v>113</v>
      </c>
      <c r="K51" s="3"/>
      <c r="L51" s="3"/>
      <c r="M51" s="3"/>
      <c r="N51" s="3" t="s">
        <v>114</v>
      </c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 t="str">
        <f t="shared" si="23"/>
        <v/>
      </c>
      <c r="AC51" s="3"/>
      <c r="AD51" s="3" t="s">
        <v>118</v>
      </c>
      <c r="AE51" s="3"/>
      <c r="AF51" s="3" t="s">
        <v>115</v>
      </c>
      <c r="AG51" s="3" t="s">
        <v>116</v>
      </c>
      <c r="AH51" s="3" t="s">
        <v>118</v>
      </c>
      <c r="AI51" s="3" t="s">
        <v>262</v>
      </c>
      <c r="AJ51" s="3"/>
      <c r="AK51" s="3"/>
      <c r="AL51" s="3"/>
      <c r="AM51" s="3"/>
      <c r="AN51" s="3"/>
      <c r="AO51" s="3"/>
      <c r="AP51" s="3"/>
      <c r="AQ51" s="3"/>
      <c r="AR51" s="3" t="str">
        <f t="shared" si="24"/>
        <v>Observed</v>
      </c>
      <c r="AS51" s="3" t="str">
        <f t="shared" si="25"/>
        <v>DIRECT_RECORDED_OBSERVATION</v>
      </c>
      <c r="AT51" s="3" t="str">
        <f t="shared" si="26"/>
        <v>Usable with limitation for a narrowed claim</v>
      </c>
      <c r="AU51" s="3" t="str">
        <f t="shared" si="27"/>
        <v>Proceed only with the explicit narrowed claim and recorded limitation</v>
      </c>
      <c r="AV51" s="3" t="str">
        <f t="shared" si="28"/>
        <v>We directly observed the bounded fact within the recorded entity, scope, time, method and source.</v>
      </c>
      <c r="AW51" s="3" t="str">
        <f t="shared" si="29"/>
        <v>Do not imply motive, causation, completeness, permanence or decision-readiness without separate evidence.</v>
      </c>
      <c r="AX51" s="3" t="str">
        <f t="shared" si="30"/>
        <v>Govern separately using How to Assign Confidence Without Fake Precision; do not derive confidence from evidence state.</v>
      </c>
      <c r="AY51" s="3" t="str">
        <f t="shared" si="31"/>
        <v>When relevant records conflict, use How to Handle Contradictory Competitor Evidence before final disposition.</v>
      </c>
      <c r="AZ51" s="3" t="str">
        <f t="shared" si="32"/>
        <v>SERPIFAI Evidence-State Method v1.0.0</v>
      </c>
      <c r="BA51" s="3" t="s">
        <v>118</v>
      </c>
      <c r="BB51" s="3" t="s">
        <v>118</v>
      </c>
      <c r="BC51" s="3" t="s">
        <v>118</v>
      </c>
      <c r="BD51" s="3" t="s">
        <v>118</v>
      </c>
      <c r="BE51" s="3" t="s">
        <v>118</v>
      </c>
      <c r="BF51" s="3" t="s">
        <v>118</v>
      </c>
      <c r="BG51" s="3" t="s">
        <v>118</v>
      </c>
      <c r="BH51" s="3" t="str">
        <f t="shared" si="33"/>
        <v>Yes</v>
      </c>
      <c r="BI51" s="3" t="str">
        <f t="shared" si="34"/>
        <v>Yes</v>
      </c>
      <c r="BJ51" s="3" t="str">
        <f t="shared" si="35"/>
        <v>Yes</v>
      </c>
      <c r="BK51" s="3" t="str">
        <f t="shared" si="36"/>
        <v>Yes</v>
      </c>
      <c r="BL51" s="3" t="str">
        <f t="shared" si="37"/>
        <v>Yes</v>
      </c>
      <c r="BM51" s="3" t="str">
        <f t="shared" si="38"/>
        <v>Yes</v>
      </c>
      <c r="BN51" s="3" t="str">
        <f t="shared" si="39"/>
        <v>No</v>
      </c>
      <c r="BO51" s="3" t="str">
        <f t="shared" si="40"/>
        <v>No</v>
      </c>
      <c r="BP51" s="3" t="str">
        <f t="shared" si="41"/>
        <v>No</v>
      </c>
      <c r="BQ51" s="3" t="str">
        <f t="shared" si="42"/>
        <v>No</v>
      </c>
      <c r="BR51" s="3" t="str">
        <f t="shared" si="43"/>
        <v>No</v>
      </c>
      <c r="BS51" s="3" t="str">
        <f t="shared" si="44"/>
        <v>Yes</v>
      </c>
      <c r="BT51" s="3" t="s">
        <v>119</v>
      </c>
      <c r="BU51" s="3" t="s">
        <v>120</v>
      </c>
      <c r="BV51" s="3" t="s">
        <v>188</v>
      </c>
      <c r="BW51" s="3" t="s">
        <v>189</v>
      </c>
      <c r="BX51" s="3" t="str">
        <f t="shared" si="45"/>
        <v>PASS</v>
      </c>
    </row>
    <row r="52" spans="1:76" ht="42.75">
      <c r="A52" s="3" t="s">
        <v>263</v>
      </c>
      <c r="B52" s="3" t="s">
        <v>264</v>
      </c>
      <c r="C52" s="3" t="s">
        <v>264</v>
      </c>
      <c r="D52" s="3" t="s">
        <v>107</v>
      </c>
      <c r="E52" s="3" t="s">
        <v>108</v>
      </c>
      <c r="F52" s="3" t="s">
        <v>109</v>
      </c>
      <c r="G52" s="3" t="s">
        <v>110</v>
      </c>
      <c r="H52" s="3" t="s">
        <v>111</v>
      </c>
      <c r="I52" s="3" t="s">
        <v>112</v>
      </c>
      <c r="J52" s="3" t="s">
        <v>113</v>
      </c>
      <c r="K52" s="3"/>
      <c r="L52" s="3"/>
      <c r="M52" s="3"/>
      <c r="N52" s="3" t="s">
        <v>114</v>
      </c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 t="str">
        <f t="shared" si="23"/>
        <v/>
      </c>
      <c r="AC52" s="3" t="s">
        <v>118</v>
      </c>
      <c r="AD52" s="3"/>
      <c r="AE52" s="3"/>
      <c r="AF52" s="3" t="s">
        <v>115</v>
      </c>
      <c r="AG52" s="3" t="s">
        <v>116</v>
      </c>
      <c r="AH52" s="3" t="s">
        <v>125</v>
      </c>
      <c r="AI52" s="3"/>
      <c r="AJ52" s="3"/>
      <c r="AK52" s="3"/>
      <c r="AL52" s="3"/>
      <c r="AM52" s="3"/>
      <c r="AN52" s="3"/>
      <c r="AO52" s="3"/>
      <c r="AP52" s="3"/>
      <c r="AQ52" s="3"/>
      <c r="AR52" s="3" t="str">
        <f t="shared" si="24"/>
        <v>Observed</v>
      </c>
      <c r="AS52" s="3" t="str">
        <f t="shared" si="25"/>
        <v>DIRECT_RECORDED_OBSERVATION</v>
      </c>
      <c r="AT52" s="3" t="str">
        <f t="shared" si="26"/>
        <v>Not yet usable for the intended claim</v>
      </c>
      <c r="AU52" s="3" t="str">
        <f t="shared" si="27"/>
        <v>Hold the affected decision</v>
      </c>
      <c r="AV52" s="3" t="str">
        <f t="shared" si="28"/>
        <v>We directly observed the bounded fact within the recorded entity, scope, time, method and source.</v>
      </c>
      <c r="AW52" s="3" t="str">
        <f t="shared" si="29"/>
        <v>Do not imply motive, causation, completeness, permanence or decision-readiness without separate evidence.</v>
      </c>
      <c r="AX52" s="3" t="str">
        <f t="shared" si="30"/>
        <v>Govern separately using How to Assign Confidence Without Fake Precision; do not derive confidence from evidence state.</v>
      </c>
      <c r="AY52" s="3" t="str">
        <f t="shared" si="31"/>
        <v>When relevant records conflict, use How to Handle Contradictory Competitor Evidence before final disposition.</v>
      </c>
      <c r="AZ52" s="3" t="str">
        <f t="shared" si="32"/>
        <v>SERPIFAI Evidence-State Method v1.0.0</v>
      </c>
      <c r="BA52" s="3" t="s">
        <v>118</v>
      </c>
      <c r="BB52" s="3" t="s">
        <v>118</v>
      </c>
      <c r="BC52" s="3" t="s">
        <v>118</v>
      </c>
      <c r="BD52" s="3" t="s">
        <v>118</v>
      </c>
      <c r="BE52" s="3" t="s">
        <v>118</v>
      </c>
      <c r="BF52" s="3" t="s">
        <v>118</v>
      </c>
      <c r="BG52" s="3" t="s">
        <v>118</v>
      </c>
      <c r="BH52" s="3" t="str">
        <f t="shared" si="33"/>
        <v>Yes</v>
      </c>
      <c r="BI52" s="3" t="str">
        <f t="shared" si="34"/>
        <v>Yes</v>
      </c>
      <c r="BJ52" s="3" t="str">
        <f t="shared" si="35"/>
        <v>Yes</v>
      </c>
      <c r="BK52" s="3" t="str">
        <f t="shared" si="36"/>
        <v>Yes</v>
      </c>
      <c r="BL52" s="3" t="str">
        <f t="shared" si="37"/>
        <v>Yes</v>
      </c>
      <c r="BM52" s="3" t="str">
        <f t="shared" si="38"/>
        <v>Yes</v>
      </c>
      <c r="BN52" s="3" t="str">
        <f t="shared" si="39"/>
        <v>No</v>
      </c>
      <c r="BO52" s="3" t="str">
        <f t="shared" si="40"/>
        <v>No</v>
      </c>
      <c r="BP52" s="3" t="str">
        <f t="shared" si="41"/>
        <v>No</v>
      </c>
      <c r="BQ52" s="3" t="str">
        <f t="shared" si="42"/>
        <v>No</v>
      </c>
      <c r="BR52" s="3" t="str">
        <f t="shared" si="43"/>
        <v>No</v>
      </c>
      <c r="BS52" s="3" t="str">
        <f t="shared" si="44"/>
        <v>No</v>
      </c>
      <c r="BT52" s="3" t="s">
        <v>119</v>
      </c>
      <c r="BU52" s="3" t="s">
        <v>120</v>
      </c>
      <c r="BV52" s="3" t="s">
        <v>126</v>
      </c>
      <c r="BW52" s="3" t="s">
        <v>127</v>
      </c>
      <c r="BX52" s="3" t="str">
        <f t="shared" si="45"/>
        <v>PASS</v>
      </c>
    </row>
    <row r="53" spans="1:76" ht="57">
      <c r="A53" s="3" t="s">
        <v>265</v>
      </c>
      <c r="B53" s="3" t="s">
        <v>266</v>
      </c>
      <c r="C53" s="3" t="s">
        <v>266</v>
      </c>
      <c r="D53" s="3" t="s">
        <v>107</v>
      </c>
      <c r="E53" s="3" t="s">
        <v>108</v>
      </c>
      <c r="F53" s="3" t="s">
        <v>109</v>
      </c>
      <c r="G53" s="3" t="s">
        <v>110</v>
      </c>
      <c r="H53" s="3" t="s">
        <v>111</v>
      </c>
      <c r="I53" s="3" t="s">
        <v>112</v>
      </c>
      <c r="J53" s="3" t="s">
        <v>113</v>
      </c>
      <c r="K53" s="3"/>
      <c r="L53" s="3"/>
      <c r="M53" s="3"/>
      <c r="N53" s="3" t="s">
        <v>114</v>
      </c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 t="str">
        <f t="shared" si="23"/>
        <v/>
      </c>
      <c r="AC53" s="3" t="s">
        <v>118</v>
      </c>
      <c r="AD53" s="3"/>
      <c r="AE53" s="3"/>
      <c r="AF53" s="3" t="s">
        <v>115</v>
      </c>
      <c r="AG53" s="3" t="s">
        <v>116</v>
      </c>
      <c r="AH53" s="3" t="s">
        <v>118</v>
      </c>
      <c r="AI53" s="3" t="s">
        <v>267</v>
      </c>
      <c r="AJ53" s="3"/>
      <c r="AK53" s="3"/>
      <c r="AL53" s="3"/>
      <c r="AM53" s="3"/>
      <c r="AN53" s="3"/>
      <c r="AO53" s="3"/>
      <c r="AP53" s="3"/>
      <c r="AQ53" s="3"/>
      <c r="AR53" s="3" t="str">
        <f t="shared" si="24"/>
        <v>Observed</v>
      </c>
      <c r="AS53" s="3" t="str">
        <f t="shared" si="25"/>
        <v>DIRECT_RECORDED_OBSERVATION</v>
      </c>
      <c r="AT53" s="3" t="str">
        <f t="shared" si="26"/>
        <v>Usable with limitation for a narrowed claim</v>
      </c>
      <c r="AU53" s="3" t="str">
        <f t="shared" si="27"/>
        <v>Proceed only with the explicit narrowed claim and recorded limitation</v>
      </c>
      <c r="AV53" s="3" t="str">
        <f t="shared" si="28"/>
        <v>We directly observed the bounded fact within the recorded entity, scope, time, method and source.</v>
      </c>
      <c r="AW53" s="3" t="str">
        <f t="shared" si="29"/>
        <v>Do not imply motive, causation, completeness, permanence or decision-readiness without separate evidence.</v>
      </c>
      <c r="AX53" s="3" t="str">
        <f t="shared" si="30"/>
        <v>Govern separately using How to Assign Confidence Without Fake Precision; do not derive confidence from evidence state.</v>
      </c>
      <c r="AY53" s="3" t="str">
        <f t="shared" si="31"/>
        <v>When relevant records conflict, use How to Handle Contradictory Competitor Evidence before final disposition.</v>
      </c>
      <c r="AZ53" s="3" t="str">
        <f t="shared" si="32"/>
        <v>SERPIFAI Evidence-State Method v1.0.0</v>
      </c>
      <c r="BA53" s="3" t="s">
        <v>118</v>
      </c>
      <c r="BB53" s="3" t="s">
        <v>118</v>
      </c>
      <c r="BC53" s="3" t="s">
        <v>118</v>
      </c>
      <c r="BD53" s="3" t="s">
        <v>118</v>
      </c>
      <c r="BE53" s="3" t="s">
        <v>118</v>
      </c>
      <c r="BF53" s="3" t="s">
        <v>118</v>
      </c>
      <c r="BG53" s="3" t="s">
        <v>118</v>
      </c>
      <c r="BH53" s="3" t="str">
        <f t="shared" si="33"/>
        <v>Yes</v>
      </c>
      <c r="BI53" s="3" t="str">
        <f t="shared" si="34"/>
        <v>Yes</v>
      </c>
      <c r="BJ53" s="3" t="str">
        <f t="shared" si="35"/>
        <v>Yes</v>
      </c>
      <c r="BK53" s="3" t="str">
        <f t="shared" si="36"/>
        <v>Yes</v>
      </c>
      <c r="BL53" s="3" t="str">
        <f t="shared" si="37"/>
        <v>Yes</v>
      </c>
      <c r="BM53" s="3" t="str">
        <f t="shared" si="38"/>
        <v>Yes</v>
      </c>
      <c r="BN53" s="3" t="str">
        <f t="shared" si="39"/>
        <v>No</v>
      </c>
      <c r="BO53" s="3" t="str">
        <f t="shared" si="40"/>
        <v>No</v>
      </c>
      <c r="BP53" s="3" t="str">
        <f t="shared" si="41"/>
        <v>No</v>
      </c>
      <c r="BQ53" s="3" t="str">
        <f t="shared" si="42"/>
        <v>No</v>
      </c>
      <c r="BR53" s="3" t="str">
        <f t="shared" si="43"/>
        <v>No</v>
      </c>
      <c r="BS53" s="3" t="str">
        <f t="shared" si="44"/>
        <v>Yes</v>
      </c>
      <c r="BT53" s="3" t="s">
        <v>119</v>
      </c>
      <c r="BU53" s="3" t="s">
        <v>120</v>
      </c>
      <c r="BV53" s="3" t="s">
        <v>188</v>
      </c>
      <c r="BW53" s="3" t="s">
        <v>189</v>
      </c>
      <c r="BX53" s="3" t="str">
        <f t="shared" si="45"/>
        <v>PASS</v>
      </c>
    </row>
    <row r="54" spans="1:76" ht="42.75">
      <c r="A54" s="3" t="s">
        <v>268</v>
      </c>
      <c r="B54" s="3" t="s">
        <v>269</v>
      </c>
      <c r="C54" s="3" t="s">
        <v>269</v>
      </c>
      <c r="D54" s="3" t="s">
        <v>107</v>
      </c>
      <c r="E54" s="3" t="s">
        <v>108</v>
      </c>
      <c r="F54" s="3" t="s">
        <v>109</v>
      </c>
      <c r="G54" s="3" t="s">
        <v>110</v>
      </c>
      <c r="H54" s="3" t="s">
        <v>111</v>
      </c>
      <c r="I54" s="3" t="s">
        <v>112</v>
      </c>
      <c r="J54" s="3" t="s">
        <v>113</v>
      </c>
      <c r="K54" s="3"/>
      <c r="L54" s="3"/>
      <c r="M54" s="3"/>
      <c r="N54" s="3" t="s">
        <v>114</v>
      </c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 t="str">
        <f t="shared" si="23"/>
        <v/>
      </c>
      <c r="AC54" s="3"/>
      <c r="AD54" s="3"/>
      <c r="AE54" s="3" t="s">
        <v>118</v>
      </c>
      <c r="AF54" s="3" t="s">
        <v>115</v>
      </c>
      <c r="AG54" s="3" t="s">
        <v>116</v>
      </c>
      <c r="AH54" s="3" t="s">
        <v>125</v>
      </c>
      <c r="AI54" s="3"/>
      <c r="AJ54" s="3"/>
      <c r="AK54" s="3"/>
      <c r="AL54" s="3"/>
      <c r="AM54" s="3"/>
      <c r="AN54" s="3"/>
      <c r="AO54" s="3"/>
      <c r="AP54" s="3"/>
      <c r="AQ54" s="3"/>
      <c r="AR54" s="3" t="str">
        <f t="shared" si="24"/>
        <v>Observed</v>
      </c>
      <c r="AS54" s="3" t="str">
        <f t="shared" si="25"/>
        <v>DIRECT_RECORDED_OBSERVATION</v>
      </c>
      <c r="AT54" s="3" t="str">
        <f t="shared" si="26"/>
        <v>Not yet usable for the intended claim</v>
      </c>
      <c r="AU54" s="3" t="str">
        <f t="shared" si="27"/>
        <v>Hold the affected decision</v>
      </c>
      <c r="AV54" s="3" t="str">
        <f t="shared" si="28"/>
        <v>We directly observed the bounded fact within the recorded entity, scope, time, method and source.</v>
      </c>
      <c r="AW54" s="3" t="str">
        <f t="shared" si="29"/>
        <v>Do not imply motive, causation, completeness, permanence or decision-readiness without separate evidence.</v>
      </c>
      <c r="AX54" s="3" t="str">
        <f t="shared" si="30"/>
        <v>Govern separately using How to Assign Confidence Without Fake Precision; do not derive confidence from evidence state.</v>
      </c>
      <c r="AY54" s="3" t="str">
        <f t="shared" si="31"/>
        <v>When relevant records conflict, use How to Handle Contradictory Competitor Evidence before final disposition.</v>
      </c>
      <c r="AZ54" s="3" t="str">
        <f t="shared" si="32"/>
        <v>SERPIFAI Evidence-State Method v1.0.0</v>
      </c>
      <c r="BA54" s="3" t="s">
        <v>118</v>
      </c>
      <c r="BB54" s="3" t="s">
        <v>118</v>
      </c>
      <c r="BC54" s="3" t="s">
        <v>118</v>
      </c>
      <c r="BD54" s="3" t="s">
        <v>118</v>
      </c>
      <c r="BE54" s="3" t="s">
        <v>118</v>
      </c>
      <c r="BF54" s="3" t="s">
        <v>118</v>
      </c>
      <c r="BG54" s="3" t="s">
        <v>118</v>
      </c>
      <c r="BH54" s="3" t="str">
        <f t="shared" si="33"/>
        <v>Yes</v>
      </c>
      <c r="BI54" s="3" t="str">
        <f t="shared" si="34"/>
        <v>Yes</v>
      </c>
      <c r="BJ54" s="3" t="str">
        <f t="shared" si="35"/>
        <v>Yes</v>
      </c>
      <c r="BK54" s="3" t="str">
        <f t="shared" si="36"/>
        <v>Yes</v>
      </c>
      <c r="BL54" s="3" t="str">
        <f t="shared" si="37"/>
        <v>Yes</v>
      </c>
      <c r="BM54" s="3" t="str">
        <f t="shared" si="38"/>
        <v>Yes</v>
      </c>
      <c r="BN54" s="3" t="str">
        <f t="shared" si="39"/>
        <v>No</v>
      </c>
      <c r="BO54" s="3" t="str">
        <f t="shared" si="40"/>
        <v>No</v>
      </c>
      <c r="BP54" s="3" t="str">
        <f t="shared" si="41"/>
        <v>No</v>
      </c>
      <c r="BQ54" s="3" t="str">
        <f t="shared" si="42"/>
        <v>No</v>
      </c>
      <c r="BR54" s="3" t="str">
        <f t="shared" si="43"/>
        <v>No</v>
      </c>
      <c r="BS54" s="3" t="str">
        <f t="shared" si="44"/>
        <v>No</v>
      </c>
      <c r="BT54" s="3" t="s">
        <v>119</v>
      </c>
      <c r="BU54" s="3" t="s">
        <v>120</v>
      </c>
      <c r="BV54" s="3" t="s">
        <v>126</v>
      </c>
      <c r="BW54" s="3" t="s">
        <v>127</v>
      </c>
      <c r="BX54" s="3" t="str">
        <f t="shared" si="45"/>
        <v>PASS</v>
      </c>
    </row>
    <row r="55" spans="1:76" ht="71.25">
      <c r="A55" s="3" t="s">
        <v>270</v>
      </c>
      <c r="B55" s="3" t="s">
        <v>271</v>
      </c>
      <c r="C55" s="3" t="s">
        <v>271</v>
      </c>
      <c r="D55" s="3" t="s">
        <v>107</v>
      </c>
      <c r="E55" s="3" t="s">
        <v>108</v>
      </c>
      <c r="F55" s="3" t="s">
        <v>109</v>
      </c>
      <c r="G55" s="3" t="s">
        <v>110</v>
      </c>
      <c r="H55" s="3" t="s">
        <v>111</v>
      </c>
      <c r="I55" s="3" t="s">
        <v>112</v>
      </c>
      <c r="J55" s="3" t="s">
        <v>113</v>
      </c>
      <c r="K55" s="3"/>
      <c r="L55" s="3"/>
      <c r="M55" s="3"/>
      <c r="N55" s="3" t="s">
        <v>114</v>
      </c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 t="str">
        <f t="shared" si="23"/>
        <v/>
      </c>
      <c r="AC55" s="3"/>
      <c r="AD55" s="3"/>
      <c r="AE55" s="3" t="s">
        <v>118</v>
      </c>
      <c r="AF55" s="3" t="s">
        <v>115</v>
      </c>
      <c r="AG55" s="3" t="s">
        <v>116</v>
      </c>
      <c r="AH55" s="3" t="s">
        <v>118</v>
      </c>
      <c r="AI55" s="3" t="s">
        <v>272</v>
      </c>
      <c r="AJ55" s="3"/>
      <c r="AK55" s="3"/>
      <c r="AL55" s="3"/>
      <c r="AM55" s="3"/>
      <c r="AN55" s="3"/>
      <c r="AO55" s="3"/>
      <c r="AP55" s="3"/>
      <c r="AQ55" s="3"/>
      <c r="AR55" s="3" t="str">
        <f t="shared" si="24"/>
        <v>Observed</v>
      </c>
      <c r="AS55" s="3" t="str">
        <f t="shared" si="25"/>
        <v>DIRECT_RECORDED_OBSERVATION</v>
      </c>
      <c r="AT55" s="3" t="str">
        <f t="shared" si="26"/>
        <v>Usable with limitation for a narrowed claim</v>
      </c>
      <c r="AU55" s="3" t="str">
        <f t="shared" si="27"/>
        <v>Proceed only with the explicit narrowed claim and recorded limitation</v>
      </c>
      <c r="AV55" s="3" t="str">
        <f t="shared" si="28"/>
        <v>We directly observed the bounded fact within the recorded entity, scope, time, method and source.</v>
      </c>
      <c r="AW55" s="3" t="str">
        <f t="shared" si="29"/>
        <v>Do not imply motive, causation, completeness, permanence or decision-readiness without separate evidence.</v>
      </c>
      <c r="AX55" s="3" t="str">
        <f t="shared" si="30"/>
        <v>Govern separately using How to Assign Confidence Without Fake Precision; do not derive confidence from evidence state.</v>
      </c>
      <c r="AY55" s="3" t="str">
        <f t="shared" si="31"/>
        <v>When relevant records conflict, use How to Handle Contradictory Competitor Evidence before final disposition.</v>
      </c>
      <c r="AZ55" s="3" t="str">
        <f t="shared" si="32"/>
        <v>SERPIFAI Evidence-State Method v1.0.0</v>
      </c>
      <c r="BA55" s="3" t="s">
        <v>118</v>
      </c>
      <c r="BB55" s="3" t="s">
        <v>118</v>
      </c>
      <c r="BC55" s="3" t="s">
        <v>118</v>
      </c>
      <c r="BD55" s="3" t="s">
        <v>118</v>
      </c>
      <c r="BE55" s="3" t="s">
        <v>118</v>
      </c>
      <c r="BF55" s="3" t="s">
        <v>118</v>
      </c>
      <c r="BG55" s="3" t="s">
        <v>118</v>
      </c>
      <c r="BH55" s="3" t="str">
        <f t="shared" si="33"/>
        <v>Yes</v>
      </c>
      <c r="BI55" s="3" t="str">
        <f t="shared" si="34"/>
        <v>Yes</v>
      </c>
      <c r="BJ55" s="3" t="str">
        <f t="shared" si="35"/>
        <v>Yes</v>
      </c>
      <c r="BK55" s="3" t="str">
        <f t="shared" si="36"/>
        <v>Yes</v>
      </c>
      <c r="BL55" s="3" t="str">
        <f t="shared" si="37"/>
        <v>Yes</v>
      </c>
      <c r="BM55" s="3" t="str">
        <f t="shared" si="38"/>
        <v>Yes</v>
      </c>
      <c r="BN55" s="3" t="str">
        <f t="shared" si="39"/>
        <v>No</v>
      </c>
      <c r="BO55" s="3" t="str">
        <f t="shared" si="40"/>
        <v>No</v>
      </c>
      <c r="BP55" s="3" t="str">
        <f t="shared" si="41"/>
        <v>No</v>
      </c>
      <c r="BQ55" s="3" t="str">
        <f t="shared" si="42"/>
        <v>No</v>
      </c>
      <c r="BR55" s="3" t="str">
        <f t="shared" si="43"/>
        <v>No</v>
      </c>
      <c r="BS55" s="3" t="str">
        <f t="shared" si="44"/>
        <v>Yes</v>
      </c>
      <c r="BT55" s="3" t="s">
        <v>119</v>
      </c>
      <c r="BU55" s="3" t="s">
        <v>120</v>
      </c>
      <c r="BV55" s="3" t="s">
        <v>188</v>
      </c>
      <c r="BW55" s="3" t="s">
        <v>189</v>
      </c>
      <c r="BX55" s="3" t="str">
        <f t="shared" si="45"/>
        <v>PASS</v>
      </c>
    </row>
    <row r="56" spans="1:76" ht="42.75">
      <c r="A56" s="3" t="s">
        <v>273</v>
      </c>
      <c r="B56" s="3" t="s">
        <v>274</v>
      </c>
      <c r="C56" s="3" t="s">
        <v>275</v>
      </c>
      <c r="D56" s="3" t="s">
        <v>107</v>
      </c>
      <c r="E56" s="3" t="s">
        <v>141</v>
      </c>
      <c r="F56" s="3"/>
      <c r="G56" s="3"/>
      <c r="H56" s="3"/>
      <c r="I56" s="3"/>
      <c r="J56" s="3"/>
      <c r="K56" s="3"/>
      <c r="L56" s="3"/>
      <c r="M56" s="3"/>
      <c r="N56" s="3"/>
      <c r="O56" s="3" t="s">
        <v>276</v>
      </c>
      <c r="P56" s="3" t="s">
        <v>276</v>
      </c>
      <c r="Q56" s="3" t="s">
        <v>276</v>
      </c>
      <c r="R56" s="3" t="s">
        <v>276</v>
      </c>
      <c r="S56" s="3" t="s">
        <v>276</v>
      </c>
      <c r="T56" s="3"/>
      <c r="U56" s="3"/>
      <c r="V56" s="3"/>
      <c r="W56" s="3"/>
      <c r="X56" s="3"/>
      <c r="Y56" s="3"/>
      <c r="Z56" s="3"/>
      <c r="AA56" s="3"/>
      <c r="AB56" s="3" t="str">
        <f t="shared" si="23"/>
        <v/>
      </c>
      <c r="AC56" s="3"/>
      <c r="AD56" s="3"/>
      <c r="AE56" s="3"/>
      <c r="AF56" s="3" t="s">
        <v>115</v>
      </c>
      <c r="AG56" s="3" t="s">
        <v>116</v>
      </c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 t="str">
        <f t="shared" si="24"/>
        <v>Unresolved</v>
      </c>
      <c r="AS56" s="3" t="str">
        <f t="shared" si="25"/>
        <v>OBSERVED_INPUTS_MISSING</v>
      </c>
      <c r="AT56" s="3" t="str">
        <f t="shared" si="26"/>
        <v>Not yet usable for the intended claim</v>
      </c>
      <c r="AU56" s="3" t="str">
        <f t="shared" si="27"/>
        <v>Hold the affected decision</v>
      </c>
      <c r="AV56" s="3" t="str">
        <f t="shared" si="28"/>
        <v>The available evidence does not establish the intended claim; name the unresolved condition and its decision effect.</v>
      </c>
      <c r="AW56" s="3" t="str">
        <f t="shared" si="29"/>
        <v>Do not convert unresolved into observed, inferred, absent, false or low confidence.</v>
      </c>
      <c r="AX56" s="3" t="str">
        <f t="shared" si="30"/>
        <v>Govern separately using How to Assign Confidence Without Fake Precision; do not derive confidence from evidence state.</v>
      </c>
      <c r="AY56" s="3" t="str">
        <f t="shared" si="31"/>
        <v>When relevant records conflict, use How to Handle Contradictory Competitor Evidence before final disposition.</v>
      </c>
      <c r="AZ56" s="3" t="str">
        <f t="shared" si="32"/>
        <v>SERPIFAI Evidence-State Method v1.0.0</v>
      </c>
      <c r="BA56" s="3"/>
      <c r="BB56" s="3"/>
      <c r="BC56" s="3"/>
      <c r="BD56" s="3"/>
      <c r="BE56" s="3"/>
      <c r="BF56" s="3"/>
      <c r="BG56" s="3"/>
      <c r="BH56" s="3" t="str">
        <f t="shared" si="33"/>
        <v>No</v>
      </c>
      <c r="BI56" s="3" t="str">
        <f t="shared" si="34"/>
        <v>No</v>
      </c>
      <c r="BJ56" s="3" t="str">
        <f t="shared" si="35"/>
        <v>No</v>
      </c>
      <c r="BK56" s="3" t="str">
        <f t="shared" si="36"/>
        <v>No</v>
      </c>
      <c r="BL56" s="3" t="str">
        <f t="shared" si="37"/>
        <v>No</v>
      </c>
      <c r="BM56" s="3" t="str">
        <f t="shared" si="38"/>
        <v>No</v>
      </c>
      <c r="BN56" s="3" t="str">
        <f t="shared" si="39"/>
        <v>No</v>
      </c>
      <c r="BO56" s="3" t="str">
        <f t="shared" si="40"/>
        <v>No</v>
      </c>
      <c r="BP56" s="3" t="str">
        <f t="shared" si="41"/>
        <v>No</v>
      </c>
      <c r="BQ56" s="3" t="str">
        <f t="shared" si="42"/>
        <v>No</v>
      </c>
      <c r="BR56" s="3" t="str">
        <f t="shared" si="43"/>
        <v>No</v>
      </c>
      <c r="BS56" s="3" t="str">
        <f t="shared" si="44"/>
        <v>No</v>
      </c>
      <c r="BT56" s="3" t="s">
        <v>134</v>
      </c>
      <c r="BU56" s="3" t="s">
        <v>154</v>
      </c>
      <c r="BV56" s="3" t="s">
        <v>126</v>
      </c>
      <c r="BW56" s="3" t="s">
        <v>127</v>
      </c>
      <c r="BX56" s="3" t="str">
        <f t="shared" si="45"/>
        <v>PASS</v>
      </c>
    </row>
    <row r="57" spans="1:76" ht="42.75">
      <c r="A57" s="3" t="s">
        <v>277</v>
      </c>
      <c r="B57" s="3" t="s">
        <v>274</v>
      </c>
      <c r="C57" s="3" t="s">
        <v>278</v>
      </c>
      <c r="D57" s="3" t="s">
        <v>107</v>
      </c>
      <c r="E57" s="3" t="s">
        <v>141</v>
      </c>
      <c r="F57" s="3"/>
      <c r="G57" s="3"/>
      <c r="H57" s="3"/>
      <c r="I57" s="3"/>
      <c r="J57" s="3"/>
      <c r="K57" s="3"/>
      <c r="L57" s="3"/>
      <c r="M57" s="3"/>
      <c r="N57" s="3"/>
      <c r="O57" s="3" t="s">
        <v>279</v>
      </c>
      <c r="P57" s="3" t="s">
        <v>280</v>
      </c>
      <c r="Q57" s="3" t="s">
        <v>281</v>
      </c>
      <c r="R57" s="3" t="s">
        <v>279</v>
      </c>
      <c r="S57" s="3" t="s">
        <v>279</v>
      </c>
      <c r="T57" s="3"/>
      <c r="U57" s="3"/>
      <c r="V57" s="3"/>
      <c r="W57" s="3"/>
      <c r="X57" s="3"/>
      <c r="Y57" s="3"/>
      <c r="Z57" s="3"/>
      <c r="AA57" s="3"/>
      <c r="AB57" s="3" t="str">
        <f t="shared" si="23"/>
        <v/>
      </c>
      <c r="AC57" s="3"/>
      <c r="AD57" s="3"/>
      <c r="AE57" s="3"/>
      <c r="AF57" s="3" t="s">
        <v>115</v>
      </c>
      <c r="AG57" s="3" t="s">
        <v>116</v>
      </c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 t="str">
        <f t="shared" si="24"/>
        <v>Unresolved</v>
      </c>
      <c r="AS57" s="3" t="str">
        <f t="shared" si="25"/>
        <v>OBSERVED_INPUTS_MISSING</v>
      </c>
      <c r="AT57" s="3" t="str">
        <f t="shared" si="26"/>
        <v>Not yet usable for the intended claim</v>
      </c>
      <c r="AU57" s="3" t="str">
        <f t="shared" si="27"/>
        <v>Hold the affected decision</v>
      </c>
      <c r="AV57" s="3" t="str">
        <f t="shared" si="28"/>
        <v>The available evidence does not establish the intended claim; name the unresolved condition and its decision effect.</v>
      </c>
      <c r="AW57" s="3" t="str">
        <f t="shared" si="29"/>
        <v>Do not convert unresolved into observed, inferred, absent, false or low confidence.</v>
      </c>
      <c r="AX57" s="3" t="str">
        <f t="shared" si="30"/>
        <v>Govern separately using How to Assign Confidence Without Fake Precision; do not derive confidence from evidence state.</v>
      </c>
      <c r="AY57" s="3" t="str">
        <f t="shared" si="31"/>
        <v>When relevant records conflict, use How to Handle Contradictory Competitor Evidence before final disposition.</v>
      </c>
      <c r="AZ57" s="3" t="str">
        <f t="shared" si="32"/>
        <v>SERPIFAI Evidence-State Method v1.0.0</v>
      </c>
      <c r="BA57" s="3"/>
      <c r="BB57" s="3"/>
      <c r="BC57" s="3"/>
      <c r="BD57" s="3"/>
      <c r="BE57" s="3"/>
      <c r="BF57" s="3"/>
      <c r="BG57" s="3"/>
      <c r="BH57" s="3" t="str">
        <f t="shared" si="33"/>
        <v>No</v>
      </c>
      <c r="BI57" s="3" t="str">
        <f t="shared" si="34"/>
        <v>No</v>
      </c>
      <c r="BJ57" s="3" t="str">
        <f t="shared" si="35"/>
        <v>No</v>
      </c>
      <c r="BK57" s="3" t="str">
        <f t="shared" si="36"/>
        <v>No</v>
      </c>
      <c r="BL57" s="3" t="str">
        <f t="shared" si="37"/>
        <v>No</v>
      </c>
      <c r="BM57" s="3" t="str">
        <f t="shared" si="38"/>
        <v>No</v>
      </c>
      <c r="BN57" s="3" t="str">
        <f t="shared" si="39"/>
        <v>No</v>
      </c>
      <c r="BO57" s="3" t="str">
        <f t="shared" si="40"/>
        <v>No</v>
      </c>
      <c r="BP57" s="3" t="str">
        <f t="shared" si="41"/>
        <v>No</v>
      </c>
      <c r="BQ57" s="3" t="str">
        <f t="shared" si="42"/>
        <v>No</v>
      </c>
      <c r="BR57" s="3" t="str">
        <f t="shared" si="43"/>
        <v>No</v>
      </c>
      <c r="BS57" s="3" t="str">
        <f t="shared" si="44"/>
        <v>No</v>
      </c>
      <c r="BT57" s="3" t="s">
        <v>134</v>
      </c>
      <c r="BU57" s="3" t="s">
        <v>154</v>
      </c>
      <c r="BV57" s="3" t="s">
        <v>126</v>
      </c>
      <c r="BW57" s="3" t="s">
        <v>127</v>
      </c>
      <c r="BX57" s="3" t="str">
        <f t="shared" si="45"/>
        <v>PASS</v>
      </c>
    </row>
    <row r="58" spans="1:76" ht="85.5">
      <c r="A58" s="3" t="s">
        <v>282</v>
      </c>
      <c r="B58" s="3" t="s">
        <v>274</v>
      </c>
      <c r="C58" s="3" t="s">
        <v>283</v>
      </c>
      <c r="D58" s="3" t="s">
        <v>107</v>
      </c>
      <c r="E58" s="3" t="s">
        <v>141</v>
      </c>
      <c r="F58" s="3"/>
      <c r="G58" s="3"/>
      <c r="H58" s="3"/>
      <c r="I58" s="3"/>
      <c r="J58" s="3"/>
      <c r="K58" s="3"/>
      <c r="L58" s="3"/>
      <c r="M58" s="3"/>
      <c r="N58" s="3"/>
      <c r="O58" s="3" t="s">
        <v>284</v>
      </c>
      <c r="P58" s="3" t="s">
        <v>285</v>
      </c>
      <c r="Q58" s="3" t="s">
        <v>286</v>
      </c>
      <c r="R58" s="3" t="s">
        <v>287</v>
      </c>
      <c r="S58" s="3" t="s">
        <v>288</v>
      </c>
      <c r="T58" s="3"/>
      <c r="U58" s="3"/>
      <c r="V58" s="3"/>
      <c r="W58" s="3"/>
      <c r="X58" s="3"/>
      <c r="Y58" s="3"/>
      <c r="Z58" s="3"/>
      <c r="AA58" s="3"/>
      <c r="AB58" s="3" t="str">
        <f t="shared" si="23"/>
        <v/>
      </c>
      <c r="AC58" s="3"/>
      <c r="AD58" s="3"/>
      <c r="AE58" s="3"/>
      <c r="AF58" s="3" t="s">
        <v>115</v>
      </c>
      <c r="AG58" s="3" t="s">
        <v>116</v>
      </c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 t="str">
        <f t="shared" si="24"/>
        <v>Unresolved</v>
      </c>
      <c r="AS58" s="3" t="str">
        <f t="shared" si="25"/>
        <v>REASONING_BRIDGE_MISSING</v>
      </c>
      <c r="AT58" s="3" t="str">
        <f t="shared" si="26"/>
        <v>Not yet usable for the intended claim</v>
      </c>
      <c r="AU58" s="3" t="str">
        <f t="shared" si="27"/>
        <v>Hold the affected decision</v>
      </c>
      <c r="AV58" s="3" t="str">
        <f t="shared" si="28"/>
        <v>The available evidence does not establish the intended claim; name the unresolved condition and its decision effect.</v>
      </c>
      <c r="AW58" s="3" t="str">
        <f t="shared" si="29"/>
        <v>Do not convert unresolved into observed, inferred, absent, false or low confidence.</v>
      </c>
      <c r="AX58" s="3" t="str">
        <f t="shared" si="30"/>
        <v>Govern separately using How to Assign Confidence Without Fake Precision; do not derive confidence from evidence state.</v>
      </c>
      <c r="AY58" s="3" t="str">
        <f t="shared" si="31"/>
        <v>When relevant records conflict, use How to Handle Contradictory Competitor Evidence before final disposition.</v>
      </c>
      <c r="AZ58" s="3" t="str">
        <f t="shared" si="32"/>
        <v>SERPIFAI Evidence-State Method v1.0.0</v>
      </c>
      <c r="BA58" s="3"/>
      <c r="BB58" s="3"/>
      <c r="BC58" s="3"/>
      <c r="BD58" s="3"/>
      <c r="BE58" s="3"/>
      <c r="BF58" s="3"/>
      <c r="BG58" s="3"/>
      <c r="BH58" s="3" t="str">
        <f t="shared" si="33"/>
        <v>No</v>
      </c>
      <c r="BI58" s="3" t="str">
        <f t="shared" si="34"/>
        <v>No</v>
      </c>
      <c r="BJ58" s="3" t="str">
        <f t="shared" si="35"/>
        <v>No</v>
      </c>
      <c r="BK58" s="3" t="str">
        <f t="shared" si="36"/>
        <v>No</v>
      </c>
      <c r="BL58" s="3" t="str">
        <f t="shared" si="37"/>
        <v>No</v>
      </c>
      <c r="BM58" s="3" t="str">
        <f t="shared" si="38"/>
        <v>No</v>
      </c>
      <c r="BN58" s="3" t="str">
        <f t="shared" si="39"/>
        <v>Yes</v>
      </c>
      <c r="BO58" s="3" t="str">
        <f t="shared" si="40"/>
        <v>No</v>
      </c>
      <c r="BP58" s="3" t="str">
        <f t="shared" si="41"/>
        <v>Yes</v>
      </c>
      <c r="BQ58" s="3" t="str">
        <f t="shared" si="42"/>
        <v>Yes</v>
      </c>
      <c r="BR58" s="3" t="str">
        <f t="shared" si="43"/>
        <v>Yes</v>
      </c>
      <c r="BS58" s="3" t="str">
        <f t="shared" si="44"/>
        <v>No</v>
      </c>
      <c r="BT58" s="3" t="s">
        <v>134</v>
      </c>
      <c r="BU58" s="3" t="s">
        <v>157</v>
      </c>
      <c r="BV58" s="3" t="s">
        <v>126</v>
      </c>
      <c r="BW58" s="3" t="s">
        <v>127</v>
      </c>
      <c r="BX58" s="3" t="str">
        <f t="shared" si="45"/>
        <v>PASS</v>
      </c>
    </row>
    <row r="59" spans="1:76" ht="85.5">
      <c r="A59" s="3" t="s">
        <v>289</v>
      </c>
      <c r="B59" s="3" t="s">
        <v>274</v>
      </c>
      <c r="C59" s="3" t="s">
        <v>290</v>
      </c>
      <c r="D59" s="3" t="s">
        <v>107</v>
      </c>
      <c r="E59" s="3" t="s">
        <v>141</v>
      </c>
      <c r="F59" s="3"/>
      <c r="G59" s="3"/>
      <c r="H59" s="3"/>
      <c r="I59" s="3"/>
      <c r="J59" s="3"/>
      <c r="K59" s="3"/>
      <c r="L59" s="3"/>
      <c r="M59" s="3"/>
      <c r="N59" s="3"/>
      <c r="O59" s="3" t="s">
        <v>291</v>
      </c>
      <c r="P59" s="3" t="s">
        <v>292</v>
      </c>
      <c r="Q59" s="3" t="s">
        <v>286</v>
      </c>
      <c r="R59" s="3" t="s">
        <v>287</v>
      </c>
      <c r="S59" s="3" t="s">
        <v>288</v>
      </c>
      <c r="T59" s="3"/>
      <c r="U59" s="3"/>
      <c r="V59" s="3"/>
      <c r="W59" s="3"/>
      <c r="X59" s="3"/>
      <c r="Y59" s="3"/>
      <c r="Z59" s="3"/>
      <c r="AA59" s="3"/>
      <c r="AB59" s="3" t="str">
        <f t="shared" si="23"/>
        <v/>
      </c>
      <c r="AC59" s="3"/>
      <c r="AD59" s="3"/>
      <c r="AE59" s="3"/>
      <c r="AF59" s="3" t="s">
        <v>115</v>
      </c>
      <c r="AG59" s="3" t="s">
        <v>116</v>
      </c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 t="str">
        <f t="shared" si="24"/>
        <v>Unresolved</v>
      </c>
      <c r="AS59" s="3" t="str">
        <f t="shared" si="25"/>
        <v>OBSERVED_INPUTS_MISSING</v>
      </c>
      <c r="AT59" s="3" t="str">
        <f t="shared" si="26"/>
        <v>Not yet usable for the intended claim</v>
      </c>
      <c r="AU59" s="3" t="str">
        <f t="shared" si="27"/>
        <v>Hold the affected decision</v>
      </c>
      <c r="AV59" s="3" t="str">
        <f t="shared" si="28"/>
        <v>The available evidence does not establish the intended claim; name the unresolved condition and its decision effect.</v>
      </c>
      <c r="AW59" s="3" t="str">
        <f t="shared" si="29"/>
        <v>Do not convert unresolved into observed, inferred, absent, false or low confidence.</v>
      </c>
      <c r="AX59" s="3" t="str">
        <f t="shared" si="30"/>
        <v>Govern separately using How to Assign Confidence Without Fake Precision; do not derive confidence from evidence state.</v>
      </c>
      <c r="AY59" s="3" t="str">
        <f t="shared" si="31"/>
        <v>When relevant records conflict, use How to Handle Contradictory Competitor Evidence before final disposition.</v>
      </c>
      <c r="AZ59" s="3" t="str">
        <f t="shared" si="32"/>
        <v>SERPIFAI Evidence-State Method v1.0.0</v>
      </c>
      <c r="BA59" s="3"/>
      <c r="BB59" s="3"/>
      <c r="BC59" s="3"/>
      <c r="BD59" s="3"/>
      <c r="BE59" s="3"/>
      <c r="BF59" s="3"/>
      <c r="BG59" s="3"/>
      <c r="BH59" s="3" t="str">
        <f t="shared" si="33"/>
        <v>No</v>
      </c>
      <c r="BI59" s="3" t="str">
        <f t="shared" si="34"/>
        <v>No</v>
      </c>
      <c r="BJ59" s="3" t="str">
        <f t="shared" si="35"/>
        <v>No</v>
      </c>
      <c r="BK59" s="3" t="str">
        <f t="shared" si="36"/>
        <v>No</v>
      </c>
      <c r="BL59" s="3" t="str">
        <f t="shared" si="37"/>
        <v>No</v>
      </c>
      <c r="BM59" s="3" t="str">
        <f t="shared" si="38"/>
        <v>No</v>
      </c>
      <c r="BN59" s="3" t="str">
        <f t="shared" si="39"/>
        <v>No</v>
      </c>
      <c r="BO59" s="3" t="str">
        <f t="shared" si="40"/>
        <v>Yes</v>
      </c>
      <c r="BP59" s="3" t="str">
        <f t="shared" si="41"/>
        <v>Yes</v>
      </c>
      <c r="BQ59" s="3" t="str">
        <f t="shared" si="42"/>
        <v>Yes</v>
      </c>
      <c r="BR59" s="3" t="str">
        <f t="shared" si="43"/>
        <v>Yes</v>
      </c>
      <c r="BS59" s="3" t="str">
        <f t="shared" si="44"/>
        <v>No</v>
      </c>
      <c r="BT59" s="3" t="s">
        <v>134</v>
      </c>
      <c r="BU59" s="3" t="s">
        <v>154</v>
      </c>
      <c r="BV59" s="3" t="s">
        <v>126</v>
      </c>
      <c r="BW59" s="3" t="s">
        <v>127</v>
      </c>
      <c r="BX59" s="3" t="str">
        <f t="shared" si="45"/>
        <v>PASS</v>
      </c>
    </row>
    <row r="60" spans="1:76" ht="85.5">
      <c r="A60" s="3" t="s">
        <v>293</v>
      </c>
      <c r="B60" s="3" t="s">
        <v>274</v>
      </c>
      <c r="C60" s="3" t="s">
        <v>294</v>
      </c>
      <c r="D60" s="3" t="s">
        <v>107</v>
      </c>
      <c r="E60" s="3" t="s">
        <v>141</v>
      </c>
      <c r="F60" s="3"/>
      <c r="G60" s="3"/>
      <c r="H60" s="3"/>
      <c r="I60" s="3"/>
      <c r="J60" s="3"/>
      <c r="K60" s="3"/>
      <c r="L60" s="3"/>
      <c r="M60" s="3"/>
      <c r="N60" s="3"/>
      <c r="O60" s="3" t="s">
        <v>295</v>
      </c>
      <c r="P60" s="3" t="s">
        <v>292</v>
      </c>
      <c r="Q60" s="3" t="s">
        <v>286</v>
      </c>
      <c r="R60" s="3" t="s">
        <v>287</v>
      </c>
      <c r="S60" s="3" t="s">
        <v>288</v>
      </c>
      <c r="T60" s="3"/>
      <c r="U60" s="3"/>
      <c r="V60" s="3"/>
      <c r="W60" s="3"/>
      <c r="X60" s="3"/>
      <c r="Y60" s="3"/>
      <c r="Z60" s="3"/>
      <c r="AA60" s="3"/>
      <c r="AB60" s="3" t="str">
        <f t="shared" si="23"/>
        <v/>
      </c>
      <c r="AC60" s="3"/>
      <c r="AD60" s="3"/>
      <c r="AE60" s="3"/>
      <c r="AF60" s="3" t="s">
        <v>115</v>
      </c>
      <c r="AG60" s="3" t="s">
        <v>116</v>
      </c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 t="str">
        <f t="shared" si="24"/>
        <v>Unresolved</v>
      </c>
      <c r="AS60" s="3" t="str">
        <f t="shared" si="25"/>
        <v>OBSERVED_INPUTS_MISSING</v>
      </c>
      <c r="AT60" s="3" t="str">
        <f t="shared" si="26"/>
        <v>Not yet usable for the intended claim</v>
      </c>
      <c r="AU60" s="3" t="str">
        <f t="shared" si="27"/>
        <v>Hold the affected decision</v>
      </c>
      <c r="AV60" s="3" t="str">
        <f t="shared" si="28"/>
        <v>The available evidence does not establish the intended claim; name the unresolved condition and its decision effect.</v>
      </c>
      <c r="AW60" s="3" t="str">
        <f t="shared" si="29"/>
        <v>Do not convert unresolved into observed, inferred, absent, false or low confidence.</v>
      </c>
      <c r="AX60" s="3" t="str">
        <f t="shared" si="30"/>
        <v>Govern separately using How to Assign Confidence Without Fake Precision; do not derive confidence from evidence state.</v>
      </c>
      <c r="AY60" s="3" t="str">
        <f t="shared" si="31"/>
        <v>When relevant records conflict, use How to Handle Contradictory Competitor Evidence before final disposition.</v>
      </c>
      <c r="AZ60" s="3" t="str">
        <f t="shared" si="32"/>
        <v>SERPIFAI Evidence-State Method v1.0.0</v>
      </c>
      <c r="BA60" s="3"/>
      <c r="BB60" s="3"/>
      <c r="BC60" s="3"/>
      <c r="BD60" s="3"/>
      <c r="BE60" s="3"/>
      <c r="BF60" s="3"/>
      <c r="BG60" s="3"/>
      <c r="BH60" s="3" t="str">
        <f t="shared" si="33"/>
        <v>No</v>
      </c>
      <c r="BI60" s="3" t="str">
        <f t="shared" si="34"/>
        <v>No</v>
      </c>
      <c r="BJ60" s="3" t="str">
        <f t="shared" si="35"/>
        <v>No</v>
      </c>
      <c r="BK60" s="3" t="str">
        <f t="shared" si="36"/>
        <v>No</v>
      </c>
      <c r="BL60" s="3" t="str">
        <f t="shared" si="37"/>
        <v>No</v>
      </c>
      <c r="BM60" s="3" t="str">
        <f t="shared" si="38"/>
        <v>No</v>
      </c>
      <c r="BN60" s="3" t="str">
        <f t="shared" si="39"/>
        <v>No</v>
      </c>
      <c r="BO60" s="3" t="str">
        <f t="shared" si="40"/>
        <v>Yes</v>
      </c>
      <c r="BP60" s="3" t="str">
        <f t="shared" si="41"/>
        <v>Yes</v>
      </c>
      <c r="BQ60" s="3" t="str">
        <f t="shared" si="42"/>
        <v>Yes</v>
      </c>
      <c r="BR60" s="3" t="str">
        <f t="shared" si="43"/>
        <v>Yes</v>
      </c>
      <c r="BS60" s="3" t="str">
        <f t="shared" si="44"/>
        <v>No</v>
      </c>
      <c r="BT60" s="3" t="s">
        <v>134</v>
      </c>
      <c r="BU60" s="3" t="s">
        <v>154</v>
      </c>
      <c r="BV60" s="3" t="s">
        <v>126</v>
      </c>
      <c r="BW60" s="3" t="s">
        <v>127</v>
      </c>
      <c r="BX60" s="3" t="str">
        <f t="shared" si="45"/>
        <v>PASS</v>
      </c>
    </row>
    <row r="61" spans="1:76" ht="85.5">
      <c r="A61" s="3" t="s">
        <v>296</v>
      </c>
      <c r="B61" s="3" t="s">
        <v>274</v>
      </c>
      <c r="C61" s="3" t="s">
        <v>297</v>
      </c>
      <c r="D61" s="3" t="s">
        <v>107</v>
      </c>
      <c r="E61" s="3" t="s">
        <v>141</v>
      </c>
      <c r="F61" s="3"/>
      <c r="G61" s="3"/>
      <c r="H61" s="3"/>
      <c r="I61" s="3"/>
      <c r="J61" s="3"/>
      <c r="K61" s="3"/>
      <c r="L61" s="3"/>
      <c r="M61" s="3"/>
      <c r="N61" s="3"/>
      <c r="O61" s="3" t="s">
        <v>284</v>
      </c>
      <c r="P61" s="3" t="s">
        <v>274</v>
      </c>
      <c r="Q61" s="3" t="s">
        <v>286</v>
      </c>
      <c r="R61" s="3" t="s">
        <v>287</v>
      </c>
      <c r="S61" s="3" t="s">
        <v>288</v>
      </c>
      <c r="T61" s="3"/>
      <c r="U61" s="3"/>
      <c r="V61" s="3"/>
      <c r="W61" s="3"/>
      <c r="X61" s="3"/>
      <c r="Y61" s="3"/>
      <c r="Z61" s="3"/>
      <c r="AA61" s="3"/>
      <c r="AB61" s="3" t="str">
        <f t="shared" si="23"/>
        <v/>
      </c>
      <c r="AC61" s="3"/>
      <c r="AD61" s="3"/>
      <c r="AE61" s="3"/>
      <c r="AF61" s="3" t="s">
        <v>115</v>
      </c>
      <c r="AG61" s="3" t="s">
        <v>116</v>
      </c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 t="str">
        <f t="shared" si="24"/>
        <v>Unresolved</v>
      </c>
      <c r="AS61" s="3" t="str">
        <f t="shared" si="25"/>
        <v>REASONING_BRIDGE_MISSING</v>
      </c>
      <c r="AT61" s="3" t="str">
        <f t="shared" si="26"/>
        <v>Not yet usable for the intended claim</v>
      </c>
      <c r="AU61" s="3" t="str">
        <f t="shared" si="27"/>
        <v>Hold the affected decision</v>
      </c>
      <c r="AV61" s="3" t="str">
        <f t="shared" si="28"/>
        <v>The available evidence does not establish the intended claim; name the unresolved condition and its decision effect.</v>
      </c>
      <c r="AW61" s="3" t="str">
        <f t="shared" si="29"/>
        <v>Do not convert unresolved into observed, inferred, absent, false or low confidence.</v>
      </c>
      <c r="AX61" s="3" t="str">
        <f t="shared" si="30"/>
        <v>Govern separately using How to Assign Confidence Without Fake Precision; do not derive confidence from evidence state.</v>
      </c>
      <c r="AY61" s="3" t="str">
        <f t="shared" si="31"/>
        <v>When relevant records conflict, use How to Handle Contradictory Competitor Evidence before final disposition.</v>
      </c>
      <c r="AZ61" s="3" t="str">
        <f t="shared" si="32"/>
        <v>SERPIFAI Evidence-State Method v1.0.0</v>
      </c>
      <c r="BA61" s="3"/>
      <c r="BB61" s="3"/>
      <c r="BC61" s="3"/>
      <c r="BD61" s="3"/>
      <c r="BE61" s="3"/>
      <c r="BF61" s="3"/>
      <c r="BG61" s="3"/>
      <c r="BH61" s="3" t="str">
        <f t="shared" si="33"/>
        <v>No</v>
      </c>
      <c r="BI61" s="3" t="str">
        <f t="shared" si="34"/>
        <v>No</v>
      </c>
      <c r="BJ61" s="3" t="str">
        <f t="shared" si="35"/>
        <v>No</v>
      </c>
      <c r="BK61" s="3" t="str">
        <f t="shared" si="36"/>
        <v>No</v>
      </c>
      <c r="BL61" s="3" t="str">
        <f t="shared" si="37"/>
        <v>No</v>
      </c>
      <c r="BM61" s="3" t="str">
        <f t="shared" si="38"/>
        <v>No</v>
      </c>
      <c r="BN61" s="3" t="str">
        <f t="shared" si="39"/>
        <v>Yes</v>
      </c>
      <c r="BO61" s="3" t="str">
        <f t="shared" si="40"/>
        <v>No</v>
      </c>
      <c r="BP61" s="3" t="str">
        <f t="shared" si="41"/>
        <v>Yes</v>
      </c>
      <c r="BQ61" s="3" t="str">
        <f t="shared" si="42"/>
        <v>Yes</v>
      </c>
      <c r="BR61" s="3" t="str">
        <f t="shared" si="43"/>
        <v>Yes</v>
      </c>
      <c r="BS61" s="3" t="str">
        <f t="shared" si="44"/>
        <v>No</v>
      </c>
      <c r="BT61" s="3" t="s">
        <v>134</v>
      </c>
      <c r="BU61" s="3" t="s">
        <v>157</v>
      </c>
      <c r="BV61" s="3" t="s">
        <v>126</v>
      </c>
      <c r="BW61" s="3" t="s">
        <v>127</v>
      </c>
      <c r="BX61" s="3" t="str">
        <f t="shared" si="45"/>
        <v>PASS</v>
      </c>
    </row>
    <row r="62" spans="1:76" ht="42.75">
      <c r="A62" s="3" t="s">
        <v>298</v>
      </c>
      <c r="B62" s="3" t="s">
        <v>299</v>
      </c>
      <c r="C62" s="3" t="s">
        <v>300</v>
      </c>
      <c r="D62" s="3" t="s">
        <v>107</v>
      </c>
      <c r="E62" s="3" t="s">
        <v>108</v>
      </c>
      <c r="F62" s="3" t="s">
        <v>301</v>
      </c>
      <c r="G62" s="3" t="s">
        <v>302</v>
      </c>
      <c r="H62" s="3" t="s">
        <v>303</v>
      </c>
      <c r="I62" s="3" t="s">
        <v>112</v>
      </c>
      <c r="J62" s="3" t="s">
        <v>304</v>
      </c>
      <c r="K62" s="3"/>
      <c r="L62" s="3"/>
      <c r="M62" s="3"/>
      <c r="N62" s="3" t="s">
        <v>305</v>
      </c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 t="str">
        <f t="shared" si="23"/>
        <v/>
      </c>
      <c r="AC62" s="3"/>
      <c r="AD62" s="3"/>
      <c r="AE62" s="3"/>
      <c r="AF62" s="3" t="s">
        <v>115</v>
      </c>
      <c r="AG62" s="3" t="s">
        <v>116</v>
      </c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 t="str">
        <f t="shared" si="24"/>
        <v>Observed</v>
      </c>
      <c r="AS62" s="3" t="str">
        <f t="shared" si="25"/>
        <v>DIRECT_RECORDED_OBSERVATION</v>
      </c>
      <c r="AT62" s="3" t="str">
        <f t="shared" si="26"/>
        <v>Usable</v>
      </c>
      <c r="AU62" s="3" t="str">
        <f t="shared" si="27"/>
        <v>Proceed with disclosure and a reopen condition</v>
      </c>
      <c r="AV62" s="3" t="str">
        <f t="shared" si="28"/>
        <v>We directly observed the bounded fact within the recorded entity, scope, time, method and source.</v>
      </c>
      <c r="AW62" s="3" t="str">
        <f t="shared" si="29"/>
        <v>Do not imply motive, causation, completeness, permanence or decision-readiness without separate evidence.</v>
      </c>
      <c r="AX62" s="3" t="str">
        <f t="shared" si="30"/>
        <v>Govern separately using How to Assign Confidence Without Fake Precision; do not derive confidence from evidence state.</v>
      </c>
      <c r="AY62" s="3" t="str">
        <f t="shared" si="31"/>
        <v>When relevant records conflict, use How to Handle Contradictory Competitor Evidence before final disposition.</v>
      </c>
      <c r="AZ62" s="3" t="str">
        <f t="shared" si="32"/>
        <v>SERPIFAI Evidence-State Method v1.0.0</v>
      </c>
      <c r="BA62" s="3" t="s">
        <v>118</v>
      </c>
      <c r="BB62" s="3" t="s">
        <v>118</v>
      </c>
      <c r="BC62" s="3" t="s">
        <v>118</v>
      </c>
      <c r="BD62" s="3" t="s">
        <v>118</v>
      </c>
      <c r="BE62" s="3" t="s">
        <v>118</v>
      </c>
      <c r="BF62" s="3" t="s">
        <v>118</v>
      </c>
      <c r="BG62" s="3" t="s">
        <v>118</v>
      </c>
      <c r="BH62" s="3" t="str">
        <f t="shared" si="33"/>
        <v>Yes</v>
      </c>
      <c r="BI62" s="3" t="str">
        <f t="shared" si="34"/>
        <v>Yes</v>
      </c>
      <c r="BJ62" s="3" t="str">
        <f t="shared" si="35"/>
        <v>Yes</v>
      </c>
      <c r="BK62" s="3" t="str">
        <f t="shared" si="36"/>
        <v>Yes</v>
      </c>
      <c r="BL62" s="3" t="str">
        <f t="shared" si="37"/>
        <v>Yes</v>
      </c>
      <c r="BM62" s="3" t="str">
        <f t="shared" si="38"/>
        <v>Yes</v>
      </c>
      <c r="BN62" s="3" t="str">
        <f t="shared" si="39"/>
        <v>No</v>
      </c>
      <c r="BO62" s="3" t="str">
        <f t="shared" si="40"/>
        <v>No</v>
      </c>
      <c r="BP62" s="3" t="str">
        <f t="shared" si="41"/>
        <v>No</v>
      </c>
      <c r="BQ62" s="3" t="str">
        <f t="shared" si="42"/>
        <v>No</v>
      </c>
      <c r="BR62" s="3" t="str">
        <f t="shared" si="43"/>
        <v>No</v>
      </c>
      <c r="BS62" s="3" t="str">
        <f t="shared" si="44"/>
        <v>No</v>
      </c>
      <c r="BT62" s="3" t="s">
        <v>119</v>
      </c>
      <c r="BU62" s="3" t="s">
        <v>120</v>
      </c>
      <c r="BV62" s="3" t="s">
        <v>121</v>
      </c>
      <c r="BW62" s="3" t="s">
        <v>122</v>
      </c>
      <c r="BX62" s="3" t="str">
        <f t="shared" si="45"/>
        <v>PASS</v>
      </c>
    </row>
    <row r="63" spans="1:76" ht="42.75">
      <c r="A63" s="3" t="s">
        <v>306</v>
      </c>
      <c r="B63" s="3" t="s">
        <v>299</v>
      </c>
      <c r="C63" s="3" t="s">
        <v>307</v>
      </c>
      <c r="D63" s="3" t="s">
        <v>107</v>
      </c>
      <c r="E63" s="3" t="s">
        <v>108</v>
      </c>
      <c r="F63" s="3" t="s">
        <v>301</v>
      </c>
      <c r="G63" s="3" t="s">
        <v>302</v>
      </c>
      <c r="H63" s="3" t="s">
        <v>303</v>
      </c>
      <c r="I63" s="3" t="s">
        <v>112</v>
      </c>
      <c r="J63" s="3" t="s">
        <v>304</v>
      </c>
      <c r="K63" s="3"/>
      <c r="L63" s="3"/>
      <c r="M63" s="3"/>
      <c r="N63" s="3" t="s">
        <v>305</v>
      </c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 t="str">
        <f t="shared" si="23"/>
        <v/>
      </c>
      <c r="AC63" s="3"/>
      <c r="AD63" s="3"/>
      <c r="AE63" s="3"/>
      <c r="AF63" s="3" t="s">
        <v>115</v>
      </c>
      <c r="AG63" s="3" t="s">
        <v>116</v>
      </c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 t="str">
        <f t="shared" si="24"/>
        <v>Observed</v>
      </c>
      <c r="AS63" s="3" t="str">
        <f t="shared" si="25"/>
        <v>DIRECT_RECORDED_OBSERVATION</v>
      </c>
      <c r="AT63" s="3" t="str">
        <f t="shared" si="26"/>
        <v>Usable</v>
      </c>
      <c r="AU63" s="3" t="str">
        <f t="shared" si="27"/>
        <v>Proceed with disclosure and a reopen condition</v>
      </c>
      <c r="AV63" s="3" t="str">
        <f t="shared" si="28"/>
        <v>We directly observed the bounded fact within the recorded entity, scope, time, method and source.</v>
      </c>
      <c r="AW63" s="3" t="str">
        <f t="shared" si="29"/>
        <v>Do not imply motive, causation, completeness, permanence or decision-readiness without separate evidence.</v>
      </c>
      <c r="AX63" s="3" t="str">
        <f t="shared" si="30"/>
        <v>Govern separately using How to Assign Confidence Without Fake Precision; do not derive confidence from evidence state.</v>
      </c>
      <c r="AY63" s="3" t="str">
        <f t="shared" si="31"/>
        <v>When relevant records conflict, use How to Handle Contradictory Competitor Evidence before final disposition.</v>
      </c>
      <c r="AZ63" s="3" t="str">
        <f t="shared" si="32"/>
        <v>SERPIFAI Evidence-State Method v1.0.0</v>
      </c>
      <c r="BA63" s="3" t="s">
        <v>118</v>
      </c>
      <c r="BB63" s="3" t="s">
        <v>118</v>
      </c>
      <c r="BC63" s="3" t="s">
        <v>118</v>
      </c>
      <c r="BD63" s="3" t="s">
        <v>118</v>
      </c>
      <c r="BE63" s="3" t="s">
        <v>118</v>
      </c>
      <c r="BF63" s="3" t="s">
        <v>118</v>
      </c>
      <c r="BG63" s="3" t="s">
        <v>118</v>
      </c>
      <c r="BH63" s="3" t="str">
        <f t="shared" si="33"/>
        <v>Yes</v>
      </c>
      <c r="BI63" s="3" t="str">
        <f t="shared" si="34"/>
        <v>Yes</v>
      </c>
      <c r="BJ63" s="3" t="str">
        <f t="shared" si="35"/>
        <v>Yes</v>
      </c>
      <c r="BK63" s="3" t="str">
        <f t="shared" si="36"/>
        <v>Yes</v>
      </c>
      <c r="BL63" s="3" t="str">
        <f t="shared" si="37"/>
        <v>Yes</v>
      </c>
      <c r="BM63" s="3" t="str">
        <f t="shared" si="38"/>
        <v>Yes</v>
      </c>
      <c r="BN63" s="3" t="str">
        <f t="shared" si="39"/>
        <v>No</v>
      </c>
      <c r="BO63" s="3" t="str">
        <f t="shared" si="40"/>
        <v>No</v>
      </c>
      <c r="BP63" s="3" t="str">
        <f t="shared" si="41"/>
        <v>No</v>
      </c>
      <c r="BQ63" s="3" t="str">
        <f t="shared" si="42"/>
        <v>No</v>
      </c>
      <c r="BR63" s="3" t="str">
        <f t="shared" si="43"/>
        <v>No</v>
      </c>
      <c r="BS63" s="3" t="str">
        <f t="shared" si="44"/>
        <v>No</v>
      </c>
      <c r="BT63" s="3" t="s">
        <v>119</v>
      </c>
      <c r="BU63" s="3" t="s">
        <v>120</v>
      </c>
      <c r="BV63" s="3" t="s">
        <v>121</v>
      </c>
      <c r="BW63" s="3" t="s">
        <v>122</v>
      </c>
      <c r="BX63" s="3" t="str">
        <f t="shared" si="45"/>
        <v>PASS</v>
      </c>
    </row>
    <row r="64" spans="1:76" ht="42.75">
      <c r="A64" s="3" t="s">
        <v>308</v>
      </c>
      <c r="B64" s="3" t="s">
        <v>299</v>
      </c>
      <c r="C64" s="3" t="s">
        <v>309</v>
      </c>
      <c r="D64" s="3" t="s">
        <v>107</v>
      </c>
      <c r="E64" s="3" t="s">
        <v>108</v>
      </c>
      <c r="F64" s="3" t="s">
        <v>301</v>
      </c>
      <c r="G64" s="3" t="s">
        <v>302</v>
      </c>
      <c r="H64" s="3" t="s">
        <v>303</v>
      </c>
      <c r="I64" s="3" t="s">
        <v>112</v>
      </c>
      <c r="J64" s="3" t="s">
        <v>304</v>
      </c>
      <c r="K64" s="3"/>
      <c r="L64" s="3"/>
      <c r="M64" s="3"/>
      <c r="N64" s="3" t="s">
        <v>305</v>
      </c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 t="str">
        <f t="shared" si="23"/>
        <v/>
      </c>
      <c r="AC64" s="3"/>
      <c r="AD64" s="3"/>
      <c r="AE64" s="3"/>
      <c r="AF64" s="3" t="s">
        <v>115</v>
      </c>
      <c r="AG64" s="3" t="s">
        <v>116</v>
      </c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 t="str">
        <f t="shared" si="24"/>
        <v>Observed</v>
      </c>
      <c r="AS64" s="3" t="str">
        <f t="shared" si="25"/>
        <v>DIRECT_RECORDED_OBSERVATION</v>
      </c>
      <c r="AT64" s="3" t="str">
        <f t="shared" si="26"/>
        <v>Usable</v>
      </c>
      <c r="AU64" s="3" t="str">
        <f t="shared" si="27"/>
        <v>Proceed with disclosure and a reopen condition</v>
      </c>
      <c r="AV64" s="3" t="str">
        <f t="shared" si="28"/>
        <v>We directly observed the bounded fact within the recorded entity, scope, time, method and source.</v>
      </c>
      <c r="AW64" s="3" t="str">
        <f t="shared" si="29"/>
        <v>Do not imply motive, causation, completeness, permanence or decision-readiness without separate evidence.</v>
      </c>
      <c r="AX64" s="3" t="str">
        <f t="shared" si="30"/>
        <v>Govern separately using How to Assign Confidence Without Fake Precision; do not derive confidence from evidence state.</v>
      </c>
      <c r="AY64" s="3" t="str">
        <f t="shared" si="31"/>
        <v>When relevant records conflict, use How to Handle Contradictory Competitor Evidence before final disposition.</v>
      </c>
      <c r="AZ64" s="3" t="str">
        <f t="shared" si="32"/>
        <v>SERPIFAI Evidence-State Method v1.0.0</v>
      </c>
      <c r="BA64" s="3" t="s">
        <v>118</v>
      </c>
      <c r="BB64" s="3" t="s">
        <v>118</v>
      </c>
      <c r="BC64" s="3" t="s">
        <v>118</v>
      </c>
      <c r="BD64" s="3" t="s">
        <v>118</v>
      </c>
      <c r="BE64" s="3" t="s">
        <v>118</v>
      </c>
      <c r="BF64" s="3" t="s">
        <v>118</v>
      </c>
      <c r="BG64" s="3" t="s">
        <v>118</v>
      </c>
      <c r="BH64" s="3" t="str">
        <f t="shared" si="33"/>
        <v>Yes</v>
      </c>
      <c r="BI64" s="3" t="str">
        <f t="shared" si="34"/>
        <v>Yes</v>
      </c>
      <c r="BJ64" s="3" t="str">
        <f t="shared" si="35"/>
        <v>Yes</v>
      </c>
      <c r="BK64" s="3" t="str">
        <f t="shared" si="36"/>
        <v>Yes</v>
      </c>
      <c r="BL64" s="3" t="str">
        <f t="shared" si="37"/>
        <v>Yes</v>
      </c>
      <c r="BM64" s="3" t="str">
        <f t="shared" si="38"/>
        <v>Yes</v>
      </c>
      <c r="BN64" s="3" t="str">
        <f t="shared" si="39"/>
        <v>No</v>
      </c>
      <c r="BO64" s="3" t="str">
        <f t="shared" si="40"/>
        <v>No</v>
      </c>
      <c r="BP64" s="3" t="str">
        <f t="shared" si="41"/>
        <v>No</v>
      </c>
      <c r="BQ64" s="3" t="str">
        <f t="shared" si="42"/>
        <v>No</v>
      </c>
      <c r="BR64" s="3" t="str">
        <f t="shared" si="43"/>
        <v>No</v>
      </c>
      <c r="BS64" s="3" t="str">
        <f t="shared" si="44"/>
        <v>No</v>
      </c>
      <c r="BT64" s="3" t="s">
        <v>119</v>
      </c>
      <c r="BU64" s="3" t="s">
        <v>120</v>
      </c>
      <c r="BV64" s="3" t="s">
        <v>121</v>
      </c>
      <c r="BW64" s="3" t="s">
        <v>122</v>
      </c>
      <c r="BX64" s="3" t="str">
        <f t="shared" si="45"/>
        <v>PASS</v>
      </c>
    </row>
    <row r="65" spans="1:76" ht="42.75">
      <c r="A65" s="3" t="s">
        <v>310</v>
      </c>
      <c r="B65" s="3" t="s">
        <v>299</v>
      </c>
      <c r="C65" s="3" t="s">
        <v>311</v>
      </c>
      <c r="D65" s="3" t="s">
        <v>107</v>
      </c>
      <c r="E65" s="3" t="s">
        <v>108</v>
      </c>
      <c r="F65" s="3" t="s">
        <v>301</v>
      </c>
      <c r="G65" s="3" t="s">
        <v>302</v>
      </c>
      <c r="H65" s="3" t="s">
        <v>303</v>
      </c>
      <c r="I65" s="3" t="s">
        <v>112</v>
      </c>
      <c r="J65" s="3" t="s">
        <v>304</v>
      </c>
      <c r="K65" s="3"/>
      <c r="L65" s="3"/>
      <c r="M65" s="3"/>
      <c r="N65" s="3" t="s">
        <v>305</v>
      </c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 t="str">
        <f t="shared" si="23"/>
        <v/>
      </c>
      <c r="AC65" s="3"/>
      <c r="AD65" s="3"/>
      <c r="AE65" s="3"/>
      <c r="AF65" s="3" t="s">
        <v>115</v>
      </c>
      <c r="AG65" s="3" t="s">
        <v>116</v>
      </c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 t="str">
        <f t="shared" si="24"/>
        <v>Observed</v>
      </c>
      <c r="AS65" s="3" t="str">
        <f t="shared" si="25"/>
        <v>DIRECT_RECORDED_OBSERVATION</v>
      </c>
      <c r="AT65" s="3" t="str">
        <f t="shared" si="26"/>
        <v>Usable</v>
      </c>
      <c r="AU65" s="3" t="str">
        <f t="shared" si="27"/>
        <v>Proceed with disclosure and a reopen condition</v>
      </c>
      <c r="AV65" s="3" t="str">
        <f t="shared" si="28"/>
        <v>We directly observed the bounded fact within the recorded entity, scope, time, method and source.</v>
      </c>
      <c r="AW65" s="3" t="str">
        <f t="shared" si="29"/>
        <v>Do not imply motive, causation, completeness, permanence or decision-readiness without separate evidence.</v>
      </c>
      <c r="AX65" s="3" t="str">
        <f t="shared" si="30"/>
        <v>Govern separately using How to Assign Confidence Without Fake Precision; do not derive confidence from evidence state.</v>
      </c>
      <c r="AY65" s="3" t="str">
        <f t="shared" si="31"/>
        <v>When relevant records conflict, use How to Handle Contradictory Competitor Evidence before final disposition.</v>
      </c>
      <c r="AZ65" s="3" t="str">
        <f t="shared" si="32"/>
        <v>SERPIFAI Evidence-State Method v1.0.0</v>
      </c>
      <c r="BA65" s="3" t="s">
        <v>118</v>
      </c>
      <c r="BB65" s="3" t="s">
        <v>118</v>
      </c>
      <c r="BC65" s="3" t="s">
        <v>118</v>
      </c>
      <c r="BD65" s="3" t="s">
        <v>118</v>
      </c>
      <c r="BE65" s="3" t="s">
        <v>118</v>
      </c>
      <c r="BF65" s="3" t="s">
        <v>118</v>
      </c>
      <c r="BG65" s="3" t="s">
        <v>118</v>
      </c>
      <c r="BH65" s="3" t="str">
        <f t="shared" si="33"/>
        <v>Yes</v>
      </c>
      <c r="BI65" s="3" t="str">
        <f t="shared" si="34"/>
        <v>Yes</v>
      </c>
      <c r="BJ65" s="3" t="str">
        <f t="shared" si="35"/>
        <v>Yes</v>
      </c>
      <c r="BK65" s="3" t="str">
        <f t="shared" si="36"/>
        <v>Yes</v>
      </c>
      <c r="BL65" s="3" t="str">
        <f t="shared" si="37"/>
        <v>Yes</v>
      </c>
      <c r="BM65" s="3" t="str">
        <f t="shared" si="38"/>
        <v>Yes</v>
      </c>
      <c r="BN65" s="3" t="str">
        <f t="shared" si="39"/>
        <v>No</v>
      </c>
      <c r="BO65" s="3" t="str">
        <f t="shared" si="40"/>
        <v>No</v>
      </c>
      <c r="BP65" s="3" t="str">
        <f t="shared" si="41"/>
        <v>No</v>
      </c>
      <c r="BQ65" s="3" t="str">
        <f t="shared" si="42"/>
        <v>No</v>
      </c>
      <c r="BR65" s="3" t="str">
        <f t="shared" si="43"/>
        <v>No</v>
      </c>
      <c r="BS65" s="3" t="str">
        <f t="shared" si="44"/>
        <v>No</v>
      </c>
      <c r="BT65" s="3" t="s">
        <v>119</v>
      </c>
      <c r="BU65" s="3" t="s">
        <v>120</v>
      </c>
      <c r="BV65" s="3" t="s">
        <v>121</v>
      </c>
      <c r="BW65" s="3" t="s">
        <v>122</v>
      </c>
      <c r="BX65" s="3" t="str">
        <f t="shared" si="45"/>
        <v>PASS</v>
      </c>
    </row>
    <row r="66" spans="1:76" ht="85.5">
      <c r="A66" s="3" t="s">
        <v>312</v>
      </c>
      <c r="B66" s="3" t="s">
        <v>274</v>
      </c>
      <c r="C66" s="3" t="s">
        <v>313</v>
      </c>
      <c r="D66" s="3" t="s">
        <v>107</v>
      </c>
      <c r="E66" s="3" t="s">
        <v>141</v>
      </c>
      <c r="F66" s="3"/>
      <c r="G66" s="3"/>
      <c r="H66" s="3"/>
      <c r="I66" s="3"/>
      <c r="J66" s="3"/>
      <c r="K66" s="3"/>
      <c r="L66" s="3"/>
      <c r="M66" s="3"/>
      <c r="N66" s="3"/>
      <c r="O66" s="3" t="s">
        <v>284</v>
      </c>
      <c r="P66" s="3" t="s">
        <v>292</v>
      </c>
      <c r="Q66" s="3" t="s">
        <v>314</v>
      </c>
      <c r="R66" s="3" t="s">
        <v>287</v>
      </c>
      <c r="S66" s="3" t="s">
        <v>288</v>
      </c>
      <c r="T66" s="3"/>
      <c r="U66" s="3"/>
      <c r="V66" s="3"/>
      <c r="W66" s="3"/>
      <c r="X66" s="3"/>
      <c r="Y66" s="3"/>
      <c r="Z66" s="3"/>
      <c r="AA66" s="3"/>
      <c r="AB66" s="3" t="str">
        <f t="shared" si="23"/>
        <v/>
      </c>
      <c r="AC66" s="3"/>
      <c r="AD66" s="3"/>
      <c r="AE66" s="3"/>
      <c r="AF66" s="3" t="s">
        <v>115</v>
      </c>
      <c r="AG66" s="3" t="s">
        <v>116</v>
      </c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 t="str">
        <f t="shared" si="24"/>
        <v>Inferred</v>
      </c>
      <c r="AS66" s="3" t="str">
        <f t="shared" si="25"/>
        <v>VALID_EXPOSED_INFERENCE</v>
      </c>
      <c r="AT66" s="3" t="str">
        <f t="shared" si="26"/>
        <v>Usable</v>
      </c>
      <c r="AU66" s="3" t="str">
        <f t="shared" si="27"/>
        <v>Proceed with disclosure and a reopen condition</v>
      </c>
      <c r="AV66" s="3" t="str">
        <f t="shared" si="28"/>
        <v>Based on the recorded observations, we infer the bounded conclusion under the stated assumptions.</v>
      </c>
      <c r="AW66" s="3" t="str">
        <f t="shared" si="29"/>
        <v>Do not present the inference as directly observed, certain, causal or assumption-free.</v>
      </c>
      <c r="AX66" s="3" t="str">
        <f t="shared" si="30"/>
        <v>Govern separately using How to Assign Confidence Without Fake Precision; do not derive confidence from evidence state.</v>
      </c>
      <c r="AY66" s="3" t="str">
        <f t="shared" si="31"/>
        <v>When relevant records conflict, use How to Handle Contradictory Competitor Evidence before final disposition.</v>
      </c>
      <c r="AZ66" s="3" t="str">
        <f t="shared" si="32"/>
        <v>SERPIFAI Evidence-State Method v1.0.0</v>
      </c>
      <c r="BA66" s="3"/>
      <c r="BB66" s="3"/>
      <c r="BC66" s="3"/>
      <c r="BD66" s="3"/>
      <c r="BE66" s="3"/>
      <c r="BF66" s="3"/>
      <c r="BG66" s="3"/>
      <c r="BH66" s="3" t="str">
        <f t="shared" si="33"/>
        <v>No</v>
      </c>
      <c r="BI66" s="3" t="str">
        <f t="shared" si="34"/>
        <v>No</v>
      </c>
      <c r="BJ66" s="3" t="str">
        <f t="shared" si="35"/>
        <v>No</v>
      </c>
      <c r="BK66" s="3" t="str">
        <f t="shared" si="36"/>
        <v>No</v>
      </c>
      <c r="BL66" s="3" t="str">
        <f t="shared" si="37"/>
        <v>No</v>
      </c>
      <c r="BM66" s="3" t="str">
        <f t="shared" si="38"/>
        <v>No</v>
      </c>
      <c r="BN66" s="3" t="str">
        <f t="shared" si="39"/>
        <v>Yes</v>
      </c>
      <c r="BO66" s="3" t="str">
        <f t="shared" si="40"/>
        <v>Yes</v>
      </c>
      <c r="BP66" s="3" t="str">
        <f t="shared" si="41"/>
        <v>Yes</v>
      </c>
      <c r="BQ66" s="3" t="str">
        <f t="shared" si="42"/>
        <v>Yes</v>
      </c>
      <c r="BR66" s="3" t="str">
        <f t="shared" si="43"/>
        <v>Yes</v>
      </c>
      <c r="BS66" s="3" t="str">
        <f t="shared" si="44"/>
        <v>No</v>
      </c>
      <c r="BT66" s="3" t="s">
        <v>147</v>
      </c>
      <c r="BU66" s="3" t="s">
        <v>148</v>
      </c>
      <c r="BV66" s="3" t="s">
        <v>121</v>
      </c>
      <c r="BW66" s="3" t="s">
        <v>122</v>
      </c>
      <c r="BX66" s="3" t="str">
        <f t="shared" si="45"/>
        <v>PASS</v>
      </c>
    </row>
    <row r="67" spans="1:76" ht="85.5">
      <c r="A67" s="3" t="s">
        <v>315</v>
      </c>
      <c r="B67" s="3" t="s">
        <v>274</v>
      </c>
      <c r="C67" s="3" t="s">
        <v>316</v>
      </c>
      <c r="D67" s="3" t="s">
        <v>107</v>
      </c>
      <c r="E67" s="3" t="s">
        <v>141</v>
      </c>
      <c r="F67" s="3"/>
      <c r="G67" s="3"/>
      <c r="H67" s="3"/>
      <c r="I67" s="3"/>
      <c r="J67" s="3"/>
      <c r="K67" s="3"/>
      <c r="L67" s="3"/>
      <c r="M67" s="3"/>
      <c r="N67" s="3"/>
      <c r="O67" s="3" t="s">
        <v>284</v>
      </c>
      <c r="P67" s="3" t="s">
        <v>292</v>
      </c>
      <c r="Q67" s="3" t="s">
        <v>286</v>
      </c>
      <c r="R67" s="3" t="s">
        <v>287</v>
      </c>
      <c r="S67" s="3" t="s">
        <v>288</v>
      </c>
      <c r="T67" s="3"/>
      <c r="U67" s="3"/>
      <c r="V67" s="3"/>
      <c r="W67" s="3"/>
      <c r="X67" s="3"/>
      <c r="Y67" s="3"/>
      <c r="Z67" s="3"/>
      <c r="AA67" s="3"/>
      <c r="AB67" s="3" t="str">
        <f t="shared" si="23"/>
        <v/>
      </c>
      <c r="AC67" s="3"/>
      <c r="AD67" s="3"/>
      <c r="AE67" s="3"/>
      <c r="AF67" s="3" t="s">
        <v>115</v>
      </c>
      <c r="AG67" s="3" t="s">
        <v>116</v>
      </c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 t="str">
        <f t="shared" si="24"/>
        <v>Inferred</v>
      </c>
      <c r="AS67" s="3" t="str">
        <f t="shared" si="25"/>
        <v>VALID_EXPOSED_INFERENCE</v>
      </c>
      <c r="AT67" s="3" t="str">
        <f t="shared" si="26"/>
        <v>Usable</v>
      </c>
      <c r="AU67" s="3" t="str">
        <f t="shared" si="27"/>
        <v>Proceed with disclosure and a reopen condition</v>
      </c>
      <c r="AV67" s="3" t="str">
        <f t="shared" si="28"/>
        <v>Based on the recorded observations, we infer the bounded conclusion under the stated assumptions.</v>
      </c>
      <c r="AW67" s="3" t="str">
        <f t="shared" si="29"/>
        <v>Do not present the inference as directly observed, certain, causal or assumption-free.</v>
      </c>
      <c r="AX67" s="3" t="str">
        <f t="shared" si="30"/>
        <v>Govern separately using How to Assign Confidence Without Fake Precision; do not derive confidence from evidence state.</v>
      </c>
      <c r="AY67" s="3" t="str">
        <f t="shared" si="31"/>
        <v>When relevant records conflict, use How to Handle Contradictory Competitor Evidence before final disposition.</v>
      </c>
      <c r="AZ67" s="3" t="str">
        <f t="shared" si="32"/>
        <v>SERPIFAI Evidence-State Method v1.0.0</v>
      </c>
      <c r="BA67" s="3"/>
      <c r="BB67" s="3"/>
      <c r="BC67" s="3"/>
      <c r="BD67" s="3"/>
      <c r="BE67" s="3"/>
      <c r="BF67" s="3"/>
      <c r="BG67" s="3"/>
      <c r="BH67" s="3" t="str">
        <f t="shared" si="33"/>
        <v>No</v>
      </c>
      <c r="BI67" s="3" t="str">
        <f t="shared" si="34"/>
        <v>No</v>
      </c>
      <c r="BJ67" s="3" t="str">
        <f t="shared" si="35"/>
        <v>No</v>
      </c>
      <c r="BK67" s="3" t="str">
        <f t="shared" si="36"/>
        <v>No</v>
      </c>
      <c r="BL67" s="3" t="str">
        <f t="shared" si="37"/>
        <v>No</v>
      </c>
      <c r="BM67" s="3" t="str">
        <f t="shared" si="38"/>
        <v>No</v>
      </c>
      <c r="BN67" s="3" t="str">
        <f t="shared" si="39"/>
        <v>Yes</v>
      </c>
      <c r="BO67" s="3" t="str">
        <f t="shared" si="40"/>
        <v>Yes</v>
      </c>
      <c r="BP67" s="3" t="str">
        <f t="shared" si="41"/>
        <v>Yes</v>
      </c>
      <c r="BQ67" s="3" t="str">
        <f t="shared" si="42"/>
        <v>Yes</v>
      </c>
      <c r="BR67" s="3" t="str">
        <f t="shared" si="43"/>
        <v>Yes</v>
      </c>
      <c r="BS67" s="3" t="str">
        <f t="shared" si="44"/>
        <v>No</v>
      </c>
      <c r="BT67" s="3" t="s">
        <v>147</v>
      </c>
      <c r="BU67" s="3" t="s">
        <v>148</v>
      </c>
      <c r="BV67" s="3" t="s">
        <v>121</v>
      </c>
      <c r="BW67" s="3" t="s">
        <v>122</v>
      </c>
      <c r="BX67" s="3" t="str">
        <f t="shared" si="45"/>
        <v>PASS</v>
      </c>
    </row>
    <row r="68" spans="1:76" ht="85.5">
      <c r="A68" s="3" t="s">
        <v>317</v>
      </c>
      <c r="B68" s="3" t="s">
        <v>274</v>
      </c>
      <c r="C68" s="3" t="s">
        <v>318</v>
      </c>
      <c r="D68" s="3" t="s">
        <v>107</v>
      </c>
      <c r="E68" s="3" t="s">
        <v>141</v>
      </c>
      <c r="F68" s="3"/>
      <c r="G68" s="3"/>
      <c r="H68" s="3"/>
      <c r="I68" s="3"/>
      <c r="J68" s="3"/>
      <c r="K68" s="3"/>
      <c r="L68" s="3"/>
      <c r="M68" s="3"/>
      <c r="N68" s="3"/>
      <c r="O68" s="3" t="s">
        <v>284</v>
      </c>
      <c r="P68" s="3" t="s">
        <v>292</v>
      </c>
      <c r="Q68" s="3" t="s">
        <v>286</v>
      </c>
      <c r="R68" s="3" t="s">
        <v>287</v>
      </c>
      <c r="S68" s="3" t="s">
        <v>319</v>
      </c>
      <c r="T68" s="3"/>
      <c r="U68" s="3"/>
      <c r="V68" s="3"/>
      <c r="W68" s="3"/>
      <c r="X68" s="3"/>
      <c r="Y68" s="3"/>
      <c r="Z68" s="3"/>
      <c r="AA68" s="3"/>
      <c r="AB68" s="3" t="str">
        <f t="shared" ref="AB68:AB99" si="46">IF(AND(A68="",B68=""),"",IF(AND(Z68&lt;&gt;"",AA68&lt;&gt;""),"Relationship unresolved: "&amp;Z68&amp;" | Unresolved condition: "&amp;AA68,IF(Z68&lt;&gt;"","Relationship unresolved: "&amp;Z68,IF(AA68&lt;&gt;"","Unresolved condition: "&amp;AA68,""))))</f>
        <v/>
      </c>
      <c r="AC68" s="3"/>
      <c r="AD68" s="3"/>
      <c r="AE68" s="3"/>
      <c r="AF68" s="3" t="s">
        <v>115</v>
      </c>
      <c r="AG68" s="3" t="s">
        <v>116</v>
      </c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 t="str">
        <f t="shared" ref="AR68:AR99" si="47">IF(AND(A68="",B68=""),"",IF(OR(NOT(OR(E68="Direct observation",E68="Inference",E68="Not sure")),AND(T68&lt;&gt;"",NOT(OR(T68="Yes",T68="No"))),AND(U68&lt;&gt;"",NOT(OR(U68="Yes",U68="No"))),AND(V68&lt;&gt;"",NOT(OR(V68="Yes",V68="No"))),AND(W68&lt;&gt;"",NOT(OR(W68="Yes",W68="No"))),AND(X68&lt;&gt;"",NOT(OR(X68="Yes",X68="No"))),AND(Y68&lt;&gt;"",NOT(OR(Y68="Yes",Y68="No"))),AND(AC68&lt;&gt;"",NOT(OR(AC68="Yes",AC68="No"))),AND(AD68&lt;&gt;"",NOT(OR(AD68="Yes",AD68="No"))),AND(AE68&lt;&gt;"",NOT(OR(AE68="Yes",AE68="No"))),NOT(OR(AF68="Material",AF68="Non-material")),NOT(OR(AG68="Reversible",AG68="Difficult to reverse")),AND(AH68&lt;&gt;"",NOT(OR(AH68="Not required",AH68="Yes",AH68="No"))),AND(AJ68&lt;&gt;"",NOT(OR(AJ68="Observed",AJ68="Inferred",AJ68="Unresolved"))),AND(AQ68&lt;&gt;"",NOT(OR(AQ68="Approved by the recorded reviewer",AQ68="Not approved")))),"",IF(W68="Yes","Unresolved",IF(T68="Yes","Unresolved",IF(U68="Yes","Unresolved",IF(V68="Yes","Unresolved",IF(AND(X68="Yes",Y68&lt;&gt;"Yes"),"Unresolved",IF(E68="Inference",IF(AND(BN68="Yes",BO68="Yes",BP68="Yes",BQ68="Yes",BR68="Yes"),"Inferred","Unresolved"),IF(E68="Direct observation",IF(AND(BH68="Yes",BI68="Yes",BJ68="Yes",BK68="Yes",BL68="Yes",BM68="Yes",BA68="Yes",BB68="Yes",BC68="Yes",BD68="Yes",BE68="Yes",BF68="Yes",BG68="Yes"),"Observed","Unresolved"),"Unresolved")))))))))</f>
        <v>Unresolved</v>
      </c>
      <c r="AS68" s="3" t="str">
        <f t="shared" si="25"/>
        <v>INFERENCE_NOT_REVIEWABLE</v>
      </c>
      <c r="AT68" s="3" t="str">
        <f t="shared" si="26"/>
        <v>Not yet usable for the intended claim</v>
      </c>
      <c r="AU68" s="3" t="str">
        <f t="shared" ref="AU68:AU99" si="48">IF(AND(A68="",B68=""),"",IF(OR(NOT(OR(E68="Direct observation",E68="Inference",E68="Not sure")),AND(T68&lt;&gt;"",NOT(OR(T68="Yes",T68="No"))),AND(U68&lt;&gt;"",NOT(OR(U68="Yes",U68="No"))),AND(V68&lt;&gt;"",NOT(OR(V68="Yes",V68="No"))),AND(W68&lt;&gt;"",NOT(OR(W68="Yes",W68="No"))),AND(X68&lt;&gt;"",NOT(OR(X68="Yes",X68="No"))),AND(Y68&lt;&gt;"",NOT(OR(Y68="Yes",Y68="No"))),AND(AC68&lt;&gt;"",NOT(OR(AC68="Yes",AC68="No"))),AND(AD68&lt;&gt;"",NOT(OR(AD68="Yes",AD68="No"))),AND(AE68&lt;&gt;"",NOT(OR(AE68="Yes",AE68="No"))),NOT(OR(AF68="Material",AF68="Non-material")),NOT(OR(AG68="Reversible",AG68="Difficult to reverse")),AND(AH68&lt;&gt;"",NOT(OR(AH68="Not required",AH68="Yes",AH68="No"))),AND(AJ68&lt;&gt;"",NOT(OR(AJ68="Observed",AJ68="Inferred",AJ68="Unresolved"))),AND(AQ68&lt;&gt;"",NOT(OR(AQ68="Approved by the recorded reviewer",AQ68="Not approved")))),"",IF(AT68="Not yet usable for the intended claim",IF(AF68="Material","Hold the affected decision","Do not use for the intended claim; narrow it or obtain the missing evidence"),IF(AT68="Usable with limitation for a narrowed claim","Proceed only with the explicit narrowed claim and recorded limitation",IF(AG68="Difficult to reverse","Proceed only after accountable review","Proceed with disclosure and a reopen condition")))))</f>
        <v>Hold the affected decision</v>
      </c>
      <c r="AV68" s="3" t="str">
        <f t="shared" si="28"/>
        <v>The available evidence does not establish the intended claim; name the unresolved condition and its decision effect.</v>
      </c>
      <c r="AW68" s="3" t="str">
        <f t="shared" si="29"/>
        <v>Do not convert unresolved into observed, inferred, absent, false or low confidence.</v>
      </c>
      <c r="AX68" s="3" t="str">
        <f t="shared" si="30"/>
        <v>Govern separately using How to Assign Confidence Without Fake Precision; do not derive confidence from evidence state.</v>
      </c>
      <c r="AY68" s="3" t="str">
        <f t="shared" si="31"/>
        <v>When relevant records conflict, use How to Handle Contradictory Competitor Evidence before final disposition.</v>
      </c>
      <c r="AZ68" s="3" t="str">
        <f t="shared" si="32"/>
        <v>SERPIFAI Evidence-State Method v1.0.0</v>
      </c>
      <c r="BA68" s="3"/>
      <c r="BB68" s="3"/>
      <c r="BC68" s="3"/>
      <c r="BD68" s="3"/>
      <c r="BE68" s="3"/>
      <c r="BF68" s="3"/>
      <c r="BG68" s="3"/>
      <c r="BH68" s="3" t="str">
        <f t="shared" si="33"/>
        <v>No</v>
      </c>
      <c r="BI68" s="3" t="str">
        <f t="shared" si="34"/>
        <v>No</v>
      </c>
      <c r="BJ68" s="3" t="str">
        <f t="shared" si="35"/>
        <v>No</v>
      </c>
      <c r="BK68" s="3" t="str">
        <f t="shared" si="36"/>
        <v>No</v>
      </c>
      <c r="BL68" s="3" t="str">
        <f t="shared" si="37"/>
        <v>No</v>
      </c>
      <c r="BM68" s="3" t="str">
        <f t="shared" si="38"/>
        <v>No</v>
      </c>
      <c r="BN68" s="3" t="str">
        <f t="shared" si="39"/>
        <v>Yes</v>
      </c>
      <c r="BO68" s="3" t="str">
        <f t="shared" si="40"/>
        <v>Yes</v>
      </c>
      <c r="BP68" s="3" t="str">
        <f t="shared" si="41"/>
        <v>Yes</v>
      </c>
      <c r="BQ68" s="3" t="str">
        <f t="shared" si="42"/>
        <v>Yes</v>
      </c>
      <c r="BR68" s="3" t="str">
        <f t="shared" si="43"/>
        <v>No</v>
      </c>
      <c r="BS68" s="3" t="str">
        <f t="shared" si="44"/>
        <v>No</v>
      </c>
      <c r="BT68" s="3" t="s">
        <v>134</v>
      </c>
      <c r="BU68" s="3" t="s">
        <v>163</v>
      </c>
      <c r="BV68" s="3" t="s">
        <v>126</v>
      </c>
      <c r="BW68" s="3" t="s">
        <v>127</v>
      </c>
      <c r="BX68" s="3" t="str">
        <f t="shared" ref="BX68:BX99" si="49">IF(AND(AR68=BT68,AS68=BU68,AT68=BV68,AU68=BW68),"PASS","FAIL")</f>
        <v>PASS</v>
      </c>
    </row>
    <row r="69" spans="1:76" ht="42.75">
      <c r="A69" s="3" t="s">
        <v>320</v>
      </c>
      <c r="B69" s="3" t="s">
        <v>299</v>
      </c>
      <c r="C69" s="3" t="s">
        <v>321</v>
      </c>
      <c r="D69" s="3" t="s">
        <v>107</v>
      </c>
      <c r="E69" s="3" t="s">
        <v>108</v>
      </c>
      <c r="F69" s="3" t="s">
        <v>301</v>
      </c>
      <c r="G69" s="3" t="s">
        <v>302</v>
      </c>
      <c r="H69" s="3" t="s">
        <v>303</v>
      </c>
      <c r="I69" s="3" t="s">
        <v>112</v>
      </c>
      <c r="J69" s="3" t="s">
        <v>279</v>
      </c>
      <c r="K69" s="3"/>
      <c r="L69" s="3"/>
      <c r="M69" s="3"/>
      <c r="N69" s="3" t="s">
        <v>305</v>
      </c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 t="str">
        <f t="shared" si="46"/>
        <v/>
      </c>
      <c r="AC69" s="3"/>
      <c r="AD69" s="3"/>
      <c r="AE69" s="3"/>
      <c r="AF69" s="3" t="s">
        <v>115</v>
      </c>
      <c r="AG69" s="3" t="s">
        <v>116</v>
      </c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 t="str">
        <f t="shared" si="47"/>
        <v>Unresolved</v>
      </c>
      <c r="AS69" s="3" t="str">
        <f t="shared" si="25"/>
        <v>OBSERVATION_SOURCE_NOT_RECORDED</v>
      </c>
      <c r="AT69" s="3" t="str">
        <f t="shared" si="26"/>
        <v>Not yet usable for the intended claim</v>
      </c>
      <c r="AU69" s="3" t="str">
        <f t="shared" si="48"/>
        <v>Hold the affected decision</v>
      </c>
      <c r="AV69" s="3" t="str">
        <f t="shared" si="28"/>
        <v>The available evidence does not establish the intended claim; name the unresolved condition and its decision effect.</v>
      </c>
      <c r="AW69" s="3" t="str">
        <f t="shared" si="29"/>
        <v>Do not convert unresolved into observed, inferred, absent, false or low confidence.</v>
      </c>
      <c r="AX69" s="3" t="str">
        <f t="shared" si="30"/>
        <v>Govern separately using How to Assign Confidence Without Fake Precision; do not derive confidence from evidence state.</v>
      </c>
      <c r="AY69" s="3" t="str">
        <f t="shared" si="31"/>
        <v>When relevant records conflict, use How to Handle Contradictory Competitor Evidence before final disposition.</v>
      </c>
      <c r="AZ69" s="3" t="str">
        <f t="shared" si="32"/>
        <v>SERPIFAI Evidence-State Method v1.0.0</v>
      </c>
      <c r="BA69" s="3" t="s">
        <v>118</v>
      </c>
      <c r="BB69" s="3" t="s">
        <v>118</v>
      </c>
      <c r="BC69" s="3" t="s">
        <v>118</v>
      </c>
      <c r="BD69" s="3" t="s">
        <v>118</v>
      </c>
      <c r="BE69" s="3" t="s">
        <v>118</v>
      </c>
      <c r="BF69" s="3" t="s">
        <v>118</v>
      </c>
      <c r="BG69" s="3" t="s">
        <v>118</v>
      </c>
      <c r="BH69" s="3" t="str">
        <f t="shared" si="33"/>
        <v>No</v>
      </c>
      <c r="BI69" s="3" t="str">
        <f t="shared" si="34"/>
        <v>Yes</v>
      </c>
      <c r="BJ69" s="3" t="str">
        <f t="shared" si="35"/>
        <v>Yes</v>
      </c>
      <c r="BK69" s="3" t="str">
        <f t="shared" si="36"/>
        <v>Yes</v>
      </c>
      <c r="BL69" s="3" t="str">
        <f t="shared" si="37"/>
        <v>Yes</v>
      </c>
      <c r="BM69" s="3" t="str">
        <f t="shared" si="38"/>
        <v>Yes</v>
      </c>
      <c r="BN69" s="3" t="str">
        <f t="shared" si="39"/>
        <v>No</v>
      </c>
      <c r="BO69" s="3" t="str">
        <f t="shared" si="40"/>
        <v>No</v>
      </c>
      <c r="BP69" s="3" t="str">
        <f t="shared" si="41"/>
        <v>No</v>
      </c>
      <c r="BQ69" s="3" t="str">
        <f t="shared" si="42"/>
        <v>No</v>
      </c>
      <c r="BR69" s="3" t="str">
        <f t="shared" si="43"/>
        <v>No</v>
      </c>
      <c r="BS69" s="3" t="str">
        <f t="shared" si="44"/>
        <v>No</v>
      </c>
      <c r="BT69" s="3" t="s">
        <v>134</v>
      </c>
      <c r="BU69" s="3" t="s">
        <v>138</v>
      </c>
      <c r="BV69" s="3" t="s">
        <v>126</v>
      </c>
      <c r="BW69" s="3" t="s">
        <v>127</v>
      </c>
      <c r="BX69" s="3" t="str">
        <f t="shared" si="49"/>
        <v>PASS</v>
      </c>
    </row>
    <row r="70" spans="1:76" ht="85.5">
      <c r="A70" s="3" t="s">
        <v>322</v>
      </c>
      <c r="B70" s="3" t="s">
        <v>274</v>
      </c>
      <c r="C70" s="3" t="s">
        <v>323</v>
      </c>
      <c r="D70" s="3" t="s">
        <v>107</v>
      </c>
      <c r="E70" s="3" t="s">
        <v>141</v>
      </c>
      <c r="F70" s="3"/>
      <c r="G70" s="3"/>
      <c r="H70" s="3"/>
      <c r="I70" s="3"/>
      <c r="J70" s="3"/>
      <c r="K70" s="3"/>
      <c r="L70" s="3"/>
      <c r="M70" s="3"/>
      <c r="N70" s="3"/>
      <c r="O70" s="3" t="s">
        <v>324</v>
      </c>
      <c r="P70" s="3" t="s">
        <v>292</v>
      </c>
      <c r="Q70" s="3" t="s">
        <v>286</v>
      </c>
      <c r="R70" s="3" t="s">
        <v>287</v>
      </c>
      <c r="S70" s="3" t="s">
        <v>288</v>
      </c>
      <c r="T70" s="3"/>
      <c r="U70" s="3"/>
      <c r="V70" s="3"/>
      <c r="W70" s="3"/>
      <c r="X70" s="3"/>
      <c r="Y70" s="3"/>
      <c r="Z70" s="3"/>
      <c r="AA70" s="3"/>
      <c r="AB70" s="3" t="str">
        <f t="shared" si="46"/>
        <v/>
      </c>
      <c r="AC70" s="3"/>
      <c r="AD70" s="3"/>
      <c r="AE70" s="3"/>
      <c r="AF70" s="3" t="s">
        <v>115</v>
      </c>
      <c r="AG70" s="3" t="s">
        <v>116</v>
      </c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 t="str">
        <f t="shared" si="47"/>
        <v>Unresolved</v>
      </c>
      <c r="AS70" s="3" t="str">
        <f t="shared" si="25"/>
        <v>OBSERVED_INPUTS_MISSING</v>
      </c>
      <c r="AT70" s="3" t="str">
        <f t="shared" si="26"/>
        <v>Not yet usable for the intended claim</v>
      </c>
      <c r="AU70" s="3" t="str">
        <f t="shared" si="48"/>
        <v>Hold the affected decision</v>
      </c>
      <c r="AV70" s="3" t="str">
        <f t="shared" si="28"/>
        <v>The available evidence does not establish the intended claim; name the unresolved condition and its decision effect.</v>
      </c>
      <c r="AW70" s="3" t="str">
        <f t="shared" si="29"/>
        <v>Do not convert unresolved into observed, inferred, absent, false or low confidence.</v>
      </c>
      <c r="AX70" s="3" t="str">
        <f t="shared" si="30"/>
        <v>Govern separately using How to Assign Confidence Without Fake Precision; do not derive confidence from evidence state.</v>
      </c>
      <c r="AY70" s="3" t="str">
        <f t="shared" si="31"/>
        <v>When relevant records conflict, use How to Handle Contradictory Competitor Evidence before final disposition.</v>
      </c>
      <c r="AZ70" s="3" t="str">
        <f t="shared" si="32"/>
        <v>SERPIFAI Evidence-State Method v1.0.0</v>
      </c>
      <c r="BA70" s="3"/>
      <c r="BB70" s="3"/>
      <c r="BC70" s="3"/>
      <c r="BD70" s="3"/>
      <c r="BE70" s="3"/>
      <c r="BF70" s="3"/>
      <c r="BG70" s="3"/>
      <c r="BH70" s="3" t="str">
        <f t="shared" si="33"/>
        <v>No</v>
      </c>
      <c r="BI70" s="3" t="str">
        <f t="shared" si="34"/>
        <v>No</v>
      </c>
      <c r="BJ70" s="3" t="str">
        <f t="shared" si="35"/>
        <v>No</v>
      </c>
      <c r="BK70" s="3" t="str">
        <f t="shared" si="36"/>
        <v>No</v>
      </c>
      <c r="BL70" s="3" t="str">
        <f t="shared" si="37"/>
        <v>No</v>
      </c>
      <c r="BM70" s="3" t="str">
        <f t="shared" si="38"/>
        <v>No</v>
      </c>
      <c r="BN70" s="3" t="str">
        <f t="shared" si="39"/>
        <v>No</v>
      </c>
      <c r="BO70" s="3" t="str">
        <f t="shared" si="40"/>
        <v>Yes</v>
      </c>
      <c r="BP70" s="3" t="str">
        <f t="shared" si="41"/>
        <v>Yes</v>
      </c>
      <c r="BQ70" s="3" t="str">
        <f t="shared" si="42"/>
        <v>Yes</v>
      </c>
      <c r="BR70" s="3" t="str">
        <f t="shared" si="43"/>
        <v>Yes</v>
      </c>
      <c r="BS70" s="3" t="str">
        <f t="shared" si="44"/>
        <v>No</v>
      </c>
      <c r="BT70" s="3" t="s">
        <v>134</v>
      </c>
      <c r="BU70" s="3" t="s">
        <v>154</v>
      </c>
      <c r="BV70" s="3" t="s">
        <v>126</v>
      </c>
      <c r="BW70" s="3" t="s">
        <v>127</v>
      </c>
      <c r="BX70" s="3" t="str">
        <f t="shared" si="49"/>
        <v>PASS</v>
      </c>
    </row>
  </sheetData>
  <mergeCells count="2">
    <mergeCell ref="A1:BX1"/>
    <mergeCell ref="A2:BX2"/>
  </mergeCells>
  <conditionalFormatting sqref="AY4:AY55">
    <cfRule type="expression" dxfId="78" priority="1">
      <formula>AY4="FAIL"</formula>
    </cfRule>
    <cfRule type="expression" dxfId="77" priority="2">
      <formula>AY4="PASS"</formula>
    </cfRule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3"/>
  <sheetViews>
    <sheetView workbookViewId="0"/>
  </sheetViews>
  <sheetFormatPr defaultRowHeight="14.25"/>
  <cols>
    <col min="1" max="5" width="24" customWidth="1"/>
    <col min="10" max="10" width="18" customWidth="1"/>
    <col min="11" max="11" width="16" customWidth="1"/>
    <col min="12" max="12" width="18" customWidth="1"/>
    <col min="13" max="13" width="22" customWidth="1"/>
    <col min="14" max="14" width="24" customWidth="1"/>
    <col min="15" max="15" width="18" customWidth="1"/>
    <col min="16" max="16" width="34" customWidth="1"/>
    <col min="17" max="18" width="24" customWidth="1"/>
    <col min="19" max="19" width="12" customWidth="1"/>
  </cols>
  <sheetData>
    <row r="1" spans="1:19" ht="31.15" customHeight="1">
      <c r="A1" s="19" t="s">
        <v>325</v>
      </c>
      <c r="B1" s="19"/>
      <c r="C1" s="19"/>
      <c r="D1" s="19"/>
      <c r="E1" s="19"/>
      <c r="J1" s="20" t="s">
        <v>326</v>
      </c>
      <c r="K1" s="20"/>
      <c r="L1" s="20"/>
      <c r="M1" s="20"/>
      <c r="N1" s="20"/>
      <c r="O1" s="20"/>
      <c r="P1" s="20"/>
      <c r="Q1" s="3"/>
      <c r="R1" s="3"/>
      <c r="S1" s="3"/>
    </row>
    <row r="2" spans="1:19" ht="15" customHeight="1">
      <c r="J2" s="9" t="s">
        <v>31</v>
      </c>
      <c r="K2" s="9" t="s">
        <v>327</v>
      </c>
      <c r="L2" s="9" t="s">
        <v>58</v>
      </c>
      <c r="M2" s="9" t="s">
        <v>59</v>
      </c>
      <c r="N2" s="9" t="s">
        <v>60</v>
      </c>
      <c r="O2" s="9" t="s">
        <v>62</v>
      </c>
      <c r="P2" s="9" t="s">
        <v>69</v>
      </c>
      <c r="Q2" s="3"/>
      <c r="R2" s="3"/>
      <c r="S2" s="3"/>
    </row>
    <row r="3" spans="1:19" ht="15" customHeight="1">
      <c r="A3" s="6" t="s">
        <v>328</v>
      </c>
      <c r="B3" s="6" t="s">
        <v>329</v>
      </c>
      <c r="C3" s="6" t="s">
        <v>330</v>
      </c>
      <c r="D3" s="6" t="s">
        <v>331</v>
      </c>
      <c r="E3" s="6" t="s">
        <v>332</v>
      </c>
      <c r="G3" t="s">
        <v>333</v>
      </c>
      <c r="H3" t="s">
        <v>334</v>
      </c>
      <c r="J3" s="3" t="s">
        <v>108</v>
      </c>
      <c r="K3" s="3" t="s">
        <v>118</v>
      </c>
      <c r="L3" s="3" t="s">
        <v>115</v>
      </c>
      <c r="M3" s="3" t="s">
        <v>116</v>
      </c>
      <c r="N3" s="3" t="s">
        <v>117</v>
      </c>
      <c r="O3" s="3" t="s">
        <v>119</v>
      </c>
      <c r="P3" s="3" t="s">
        <v>335</v>
      </c>
      <c r="Q3" s="3"/>
      <c r="R3" s="3"/>
      <c r="S3" s="3"/>
    </row>
    <row r="4" spans="1:19" ht="15" customHeight="1">
      <c r="A4" s="3" t="s">
        <v>336</v>
      </c>
      <c r="B4" s="3" t="s">
        <v>119</v>
      </c>
      <c r="C4" s="3" t="s">
        <v>337</v>
      </c>
      <c r="D4" s="3" t="s">
        <v>338</v>
      </c>
      <c r="E4" s="3" t="s">
        <v>339</v>
      </c>
      <c r="G4" t="s">
        <v>340</v>
      </c>
      <c r="H4" t="s">
        <v>341</v>
      </c>
      <c r="J4" s="3" t="s">
        <v>141</v>
      </c>
      <c r="K4" s="3" t="s">
        <v>125</v>
      </c>
      <c r="L4" s="3" t="s">
        <v>186</v>
      </c>
      <c r="M4" s="3" t="s">
        <v>206</v>
      </c>
      <c r="N4" s="3" t="s">
        <v>118</v>
      </c>
      <c r="O4" s="3" t="s">
        <v>147</v>
      </c>
      <c r="P4" s="3" t="s">
        <v>342</v>
      </c>
      <c r="Q4" s="3"/>
      <c r="R4" s="3"/>
      <c r="S4" s="3"/>
    </row>
    <row r="5" spans="1:19" ht="15" customHeight="1">
      <c r="A5" s="3" t="s">
        <v>336</v>
      </c>
      <c r="B5" s="3" t="s">
        <v>147</v>
      </c>
      <c r="C5" s="3" t="s">
        <v>343</v>
      </c>
      <c r="D5" s="3" t="s">
        <v>344</v>
      </c>
      <c r="E5" s="3" t="s">
        <v>345</v>
      </c>
      <c r="G5" t="s">
        <v>346</v>
      </c>
      <c r="H5" t="s">
        <v>347</v>
      </c>
      <c r="J5" s="3" t="s">
        <v>175</v>
      </c>
      <c r="K5" s="3"/>
      <c r="L5" s="3"/>
      <c r="M5" s="3"/>
      <c r="N5" s="3" t="s">
        <v>125</v>
      </c>
      <c r="O5" s="3" t="s">
        <v>134</v>
      </c>
      <c r="P5" s="3"/>
      <c r="Q5" s="3"/>
      <c r="R5" s="3"/>
      <c r="S5" s="3"/>
    </row>
    <row r="6" spans="1:19" ht="15" customHeight="1">
      <c r="A6" s="3" t="s">
        <v>336</v>
      </c>
      <c r="B6" s="3" t="s">
        <v>134</v>
      </c>
      <c r="C6" s="3" t="s">
        <v>348</v>
      </c>
      <c r="D6" s="3" t="s">
        <v>349</v>
      </c>
      <c r="E6" s="3" t="s">
        <v>350</v>
      </c>
      <c r="G6" t="s">
        <v>291</v>
      </c>
      <c r="H6" t="s">
        <v>351</v>
      </c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" customHeight="1">
      <c r="A7" s="3" t="s">
        <v>72</v>
      </c>
      <c r="B7" s="3" t="s">
        <v>121</v>
      </c>
      <c r="C7" s="3" t="s">
        <v>352</v>
      </c>
      <c r="D7" s="3" t="s">
        <v>353</v>
      </c>
      <c r="E7" s="3" t="s">
        <v>354</v>
      </c>
      <c r="G7" t="s">
        <v>355</v>
      </c>
      <c r="H7" t="s">
        <v>356</v>
      </c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46.7" customHeight="1">
      <c r="A8" s="3" t="s">
        <v>72</v>
      </c>
      <c r="B8" s="3" t="s">
        <v>188</v>
      </c>
      <c r="C8" s="3" t="s">
        <v>357</v>
      </c>
      <c r="D8" s="3" t="s">
        <v>358</v>
      </c>
      <c r="E8" s="3" t="s">
        <v>359</v>
      </c>
      <c r="G8" t="s">
        <v>360</v>
      </c>
      <c r="H8" t="s">
        <v>281</v>
      </c>
      <c r="J8" s="20" t="s">
        <v>361</v>
      </c>
      <c r="K8" s="20"/>
      <c r="L8" s="20"/>
      <c r="M8" s="20"/>
      <c r="N8" s="20"/>
      <c r="O8" s="20"/>
      <c r="P8" s="20"/>
      <c r="Q8" s="20"/>
      <c r="R8" s="20"/>
      <c r="S8" s="20"/>
    </row>
    <row r="9" spans="1:19" ht="15" customHeight="1">
      <c r="A9" s="3" t="s">
        <v>72</v>
      </c>
      <c r="B9" s="3" t="s">
        <v>362</v>
      </c>
      <c r="C9" s="3" t="s">
        <v>363</v>
      </c>
      <c r="D9" s="3" t="s">
        <v>364</v>
      </c>
      <c r="E9" s="3" t="s">
        <v>365</v>
      </c>
      <c r="G9" t="s">
        <v>366</v>
      </c>
      <c r="H9" t="s">
        <v>367</v>
      </c>
      <c r="J9" s="9" t="s">
        <v>368</v>
      </c>
      <c r="K9" s="9" t="s">
        <v>31</v>
      </c>
      <c r="L9" s="9" t="s">
        <v>58</v>
      </c>
      <c r="M9" s="9" t="s">
        <v>59</v>
      </c>
      <c r="N9" s="9" t="s">
        <v>369</v>
      </c>
      <c r="O9" s="9" t="s">
        <v>62</v>
      </c>
      <c r="P9" s="9" t="s">
        <v>69</v>
      </c>
      <c r="Q9" s="9" t="s">
        <v>370</v>
      </c>
      <c r="R9" s="9" t="s">
        <v>371</v>
      </c>
      <c r="S9" s="9" t="s">
        <v>372</v>
      </c>
    </row>
    <row r="10" spans="1:19" ht="15" customHeight="1">
      <c r="A10" s="3" t="s">
        <v>373</v>
      </c>
      <c r="B10" s="3" t="s">
        <v>374</v>
      </c>
      <c r="C10" s="3" t="s">
        <v>375</v>
      </c>
      <c r="D10" s="3" t="s">
        <v>376</v>
      </c>
      <c r="E10" s="3" t="s">
        <v>377</v>
      </c>
      <c r="G10" t="s">
        <v>378</v>
      </c>
      <c r="H10" t="s">
        <v>379</v>
      </c>
      <c r="J10" s="3" t="s">
        <v>380</v>
      </c>
      <c r="K10" s="3" t="s">
        <v>108</v>
      </c>
      <c r="L10" s="3" t="s">
        <v>381</v>
      </c>
      <c r="M10" s="3" t="s">
        <v>116</v>
      </c>
      <c r="N10" s="3" t="s">
        <v>117</v>
      </c>
      <c r="O10" s="3"/>
      <c r="P10" s="3"/>
      <c r="Q10" s="3" t="s">
        <v>382</v>
      </c>
      <c r="R10" s="3" t="str">
        <f t="shared" ref="R10:R16" si="0">IF(OR(NOT(OR(K10="Direct observation",K10="Inference",K10="Not sure")),NOT(OR(L10="Material",L10="Non-material")),NOT(OR(M10="Reversible",M10="Difficult to reverse")),AND(N10&lt;&gt;"",NOT(OR(N10="Not required",N10="Yes",N10="No"))),AND(O10&lt;&gt;"",NOT(OR(O10="Observed",O10="Inferred",O10="Unresolved"))),AND(P10&lt;&gt;"",NOT(OR(P10="Approved by the recorded reviewer",P10="Not approved")))),"INVALID_CONTROLLED_INPUT","VALID")</f>
        <v>INVALID_CONTROLLED_INPUT</v>
      </c>
      <c r="S10" s="3" t="str">
        <f t="shared" ref="S10:S16" si="1">IF(R10=Q10,"PASS","FAIL")</f>
        <v>PASS</v>
      </c>
    </row>
    <row r="11" spans="1:19" ht="15" customHeight="1">
      <c r="A11" s="3" t="s">
        <v>373</v>
      </c>
      <c r="B11" s="3" t="s">
        <v>383</v>
      </c>
      <c r="C11" s="3" t="s">
        <v>384</v>
      </c>
      <c r="D11" s="3" t="s">
        <v>385</v>
      </c>
      <c r="E11" s="3" t="s">
        <v>386</v>
      </c>
      <c r="G11" t="s">
        <v>341</v>
      </c>
      <c r="H11" t="s">
        <v>387</v>
      </c>
      <c r="J11" s="3" t="s">
        <v>388</v>
      </c>
      <c r="K11" s="3" t="s">
        <v>108</v>
      </c>
      <c r="L11" s="3" t="s">
        <v>115</v>
      </c>
      <c r="M11" s="3" t="s">
        <v>389</v>
      </c>
      <c r="N11" s="3" t="s">
        <v>117</v>
      </c>
      <c r="O11" s="3"/>
      <c r="P11" s="3"/>
      <c r="Q11" s="3" t="s">
        <v>382</v>
      </c>
      <c r="R11" s="3" t="str">
        <f t="shared" si="0"/>
        <v>INVALID_CONTROLLED_INPUT</v>
      </c>
      <c r="S11" s="3" t="str">
        <f t="shared" si="1"/>
        <v>PASS</v>
      </c>
    </row>
    <row r="12" spans="1:19" ht="15" customHeight="1">
      <c r="G12" t="s">
        <v>279</v>
      </c>
      <c r="H12" t="s">
        <v>390</v>
      </c>
      <c r="J12" s="3" t="s">
        <v>391</v>
      </c>
      <c r="K12" s="3" t="s">
        <v>119</v>
      </c>
      <c r="L12" s="3" t="s">
        <v>115</v>
      </c>
      <c r="M12" s="3" t="s">
        <v>116</v>
      </c>
      <c r="N12" s="3" t="s">
        <v>117</v>
      </c>
      <c r="O12" s="3"/>
      <c r="P12" s="3"/>
      <c r="Q12" s="3" t="s">
        <v>382</v>
      </c>
      <c r="R12" s="3" t="str">
        <f t="shared" si="0"/>
        <v>INVALID_CONTROLLED_INPUT</v>
      </c>
      <c r="S12" s="3" t="str">
        <f t="shared" si="1"/>
        <v>PASS</v>
      </c>
    </row>
    <row r="13" spans="1:19" ht="15" customHeight="1">
      <c r="G13" t="s">
        <v>281</v>
      </c>
      <c r="H13" t="s">
        <v>392</v>
      </c>
      <c r="J13" s="3" t="s">
        <v>393</v>
      </c>
      <c r="K13" s="3" t="s">
        <v>108</v>
      </c>
      <c r="L13" s="3" t="s">
        <v>115</v>
      </c>
      <c r="M13" s="3" t="s">
        <v>116</v>
      </c>
      <c r="N13" s="3" t="s">
        <v>394</v>
      </c>
      <c r="O13" s="3"/>
      <c r="P13" s="3"/>
      <c r="Q13" s="3" t="s">
        <v>382</v>
      </c>
      <c r="R13" s="3" t="str">
        <f t="shared" si="0"/>
        <v>INVALID_CONTROLLED_INPUT</v>
      </c>
      <c r="S13" s="3" t="str">
        <f t="shared" si="1"/>
        <v>PASS</v>
      </c>
    </row>
    <row r="14" spans="1:19" ht="15" customHeight="1">
      <c r="G14" t="s">
        <v>390</v>
      </c>
      <c r="H14" t="s">
        <v>395</v>
      </c>
      <c r="J14" s="3" t="s">
        <v>396</v>
      </c>
      <c r="K14" s="3" t="s">
        <v>108</v>
      </c>
      <c r="L14" s="3" t="s">
        <v>115</v>
      </c>
      <c r="M14" s="3" t="s">
        <v>116</v>
      </c>
      <c r="N14" s="3" t="s">
        <v>117</v>
      </c>
      <c r="O14" s="3" t="s">
        <v>119</v>
      </c>
      <c r="P14" s="3" t="s">
        <v>335</v>
      </c>
      <c r="Q14" s="3" t="s">
        <v>397</v>
      </c>
      <c r="R14" s="3" t="str">
        <f t="shared" si="0"/>
        <v>VALID</v>
      </c>
      <c r="S14" s="3" t="str">
        <f t="shared" si="1"/>
        <v>PASS</v>
      </c>
    </row>
    <row r="15" spans="1:19" ht="15" customHeight="1">
      <c r="G15" t="s">
        <v>285</v>
      </c>
      <c r="H15" t="s">
        <v>398</v>
      </c>
      <c r="J15" s="3" t="s">
        <v>399</v>
      </c>
      <c r="K15" s="3" t="s">
        <v>141</v>
      </c>
      <c r="L15" s="3" t="s">
        <v>186</v>
      </c>
      <c r="M15" s="3" t="s">
        <v>206</v>
      </c>
      <c r="N15" s="3" t="s">
        <v>118</v>
      </c>
      <c r="O15" s="3" t="s">
        <v>147</v>
      </c>
      <c r="P15" s="3" t="s">
        <v>342</v>
      </c>
      <c r="Q15" s="3" t="s">
        <v>397</v>
      </c>
      <c r="R15" s="3" t="str">
        <f t="shared" si="0"/>
        <v>VALID</v>
      </c>
      <c r="S15" s="3" t="str">
        <f t="shared" si="1"/>
        <v>PASS</v>
      </c>
    </row>
    <row r="16" spans="1:19" ht="15" customHeight="1">
      <c r="G16" t="s">
        <v>319</v>
      </c>
      <c r="H16" t="s">
        <v>285</v>
      </c>
      <c r="J16" s="3" t="s">
        <v>400</v>
      </c>
      <c r="K16" s="3" t="s">
        <v>175</v>
      </c>
      <c r="L16" s="3" t="s">
        <v>115</v>
      </c>
      <c r="M16" s="3" t="s">
        <v>116</v>
      </c>
      <c r="N16" s="3" t="s">
        <v>125</v>
      </c>
      <c r="O16" s="3" t="s">
        <v>134</v>
      </c>
      <c r="P16" s="3"/>
      <c r="Q16" s="3" t="s">
        <v>397</v>
      </c>
      <c r="R16" s="3" t="str">
        <f t="shared" si="0"/>
        <v>VALID</v>
      </c>
      <c r="S16" s="3" t="str">
        <f t="shared" si="1"/>
        <v>PASS</v>
      </c>
    </row>
    <row r="17" spans="7:8">
      <c r="G17" t="s">
        <v>401</v>
      </c>
      <c r="H17" t="s">
        <v>402</v>
      </c>
    </row>
    <row r="18" spans="7:8">
      <c r="G18" t="s">
        <v>403</v>
      </c>
      <c r="H18" t="s">
        <v>404</v>
      </c>
    </row>
    <row r="19" spans="7:8">
      <c r="G19" t="s">
        <v>405</v>
      </c>
      <c r="H19" t="s">
        <v>406</v>
      </c>
    </row>
    <row r="20" spans="7:8">
      <c r="G20" t="s">
        <v>407</v>
      </c>
      <c r="H20" t="s">
        <v>319</v>
      </c>
    </row>
    <row r="21" spans="7:8">
      <c r="G21" t="s">
        <v>408</v>
      </c>
      <c r="H21" t="s">
        <v>409</v>
      </c>
    </row>
    <row r="22" spans="7:8">
      <c r="G22" t="s">
        <v>276</v>
      </c>
      <c r="H22" t="s">
        <v>410</v>
      </c>
    </row>
    <row r="23" spans="7:8">
      <c r="H23" t="s">
        <v>411</v>
      </c>
    </row>
    <row r="24" spans="7:8">
      <c r="H24" t="s">
        <v>401</v>
      </c>
    </row>
    <row r="25" spans="7:8">
      <c r="H25" t="s">
        <v>412</v>
      </c>
    </row>
    <row r="26" spans="7:8">
      <c r="H26" t="s">
        <v>413</v>
      </c>
    </row>
    <row r="27" spans="7:8">
      <c r="H27" t="s">
        <v>414</v>
      </c>
    </row>
    <row r="28" spans="7:8">
      <c r="H28" t="s">
        <v>403</v>
      </c>
    </row>
    <row r="29" spans="7:8">
      <c r="H29" t="s">
        <v>415</v>
      </c>
    </row>
    <row r="30" spans="7:8">
      <c r="H30" t="s">
        <v>416</v>
      </c>
    </row>
    <row r="31" spans="7:8">
      <c r="H31" t="s">
        <v>417</v>
      </c>
    </row>
    <row r="32" spans="7:8">
      <c r="H32" t="s">
        <v>405</v>
      </c>
    </row>
    <row r="33" spans="8:8">
      <c r="H33" t="s">
        <v>418</v>
      </c>
    </row>
    <row r="34" spans="8:8">
      <c r="H34" t="s">
        <v>419</v>
      </c>
    </row>
    <row r="35" spans="8:8">
      <c r="H35" t="s">
        <v>420</v>
      </c>
    </row>
    <row r="36" spans="8:8">
      <c r="H36" t="s">
        <v>407</v>
      </c>
    </row>
    <row r="37" spans="8:8">
      <c r="H37" t="s">
        <v>408</v>
      </c>
    </row>
    <row r="38" spans="8:8">
      <c r="H38" t="s">
        <v>276</v>
      </c>
    </row>
    <row r="39" spans="8:8">
      <c r="H39" t="s">
        <v>421</v>
      </c>
    </row>
    <row r="40" spans="8:8">
      <c r="H40" t="s">
        <v>422</v>
      </c>
    </row>
    <row r="41" spans="8:8">
      <c r="H41" t="s">
        <v>423</v>
      </c>
    </row>
    <row r="42" spans="8:8">
      <c r="H42" t="s">
        <v>424</v>
      </c>
    </row>
    <row r="43" spans="8:8">
      <c r="H43" t="s">
        <v>425</v>
      </c>
    </row>
  </sheetData>
  <mergeCells count="3">
    <mergeCell ref="A1:E1"/>
    <mergeCell ref="J1:P1"/>
    <mergeCell ref="J8:S8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"/>
  <sheetViews>
    <sheetView workbookViewId="0"/>
  </sheetViews>
  <sheetFormatPr defaultRowHeight="14.25"/>
  <cols>
    <col min="1" max="1" width="18" customWidth="1"/>
    <col min="2" max="2" width="32" customWidth="1"/>
    <col min="3" max="3" width="18" customWidth="1"/>
    <col min="4" max="4" width="32" customWidth="1"/>
    <col min="5" max="7" width="18" customWidth="1"/>
    <col min="8" max="8" width="32" customWidth="1"/>
  </cols>
  <sheetData>
    <row r="1" spans="1:8" ht="20.25">
      <c r="A1" s="19" t="s">
        <v>426</v>
      </c>
      <c r="B1" s="19"/>
      <c r="C1" s="19"/>
      <c r="D1" s="19"/>
      <c r="E1" s="19"/>
      <c r="F1" s="19"/>
      <c r="G1" s="19"/>
      <c r="H1" s="19"/>
    </row>
    <row r="3" spans="1:8" ht="30">
      <c r="A3" s="6" t="s">
        <v>427</v>
      </c>
      <c r="B3" s="6" t="s">
        <v>28</v>
      </c>
      <c r="C3" s="6" t="s">
        <v>428</v>
      </c>
      <c r="D3" s="6" t="s">
        <v>429</v>
      </c>
      <c r="E3" s="6" t="s">
        <v>70</v>
      </c>
      <c r="F3" s="6" t="s">
        <v>72</v>
      </c>
      <c r="G3" s="6" t="s">
        <v>73</v>
      </c>
      <c r="H3" s="6" t="s">
        <v>430</v>
      </c>
    </row>
    <row r="4" spans="1:8" ht="42.75">
      <c r="A4" s="3" t="s">
        <v>431</v>
      </c>
      <c r="B4" s="3" t="s">
        <v>432</v>
      </c>
      <c r="C4" s="3" t="s">
        <v>108</v>
      </c>
      <c r="D4" s="3" t="s">
        <v>433</v>
      </c>
      <c r="E4" s="3" t="s">
        <v>119</v>
      </c>
      <c r="F4" s="3" t="s">
        <v>121</v>
      </c>
      <c r="G4" s="3" t="s">
        <v>122</v>
      </c>
      <c r="H4" s="3" t="s">
        <v>434</v>
      </c>
    </row>
    <row r="5" spans="1:8" ht="85.5">
      <c r="A5" s="3" t="s">
        <v>435</v>
      </c>
      <c r="B5" s="3" t="s">
        <v>436</v>
      </c>
      <c r="C5" s="3" t="s">
        <v>141</v>
      </c>
      <c r="D5" s="3" t="s">
        <v>437</v>
      </c>
      <c r="E5" s="3" t="s">
        <v>147</v>
      </c>
      <c r="F5" s="3" t="s">
        <v>121</v>
      </c>
      <c r="G5" s="3" t="s">
        <v>122</v>
      </c>
      <c r="H5" s="3" t="s">
        <v>438</v>
      </c>
    </row>
    <row r="6" spans="1:8" ht="57">
      <c r="A6" s="3" t="s">
        <v>439</v>
      </c>
      <c r="B6" s="3" t="s">
        <v>440</v>
      </c>
      <c r="C6" s="3" t="s">
        <v>175</v>
      </c>
      <c r="D6" s="3" t="s">
        <v>441</v>
      </c>
      <c r="E6" s="3" t="s">
        <v>134</v>
      </c>
      <c r="F6" s="3" t="s">
        <v>362</v>
      </c>
      <c r="G6" s="3" t="s">
        <v>127</v>
      </c>
      <c r="H6" s="3" t="s">
        <v>442</v>
      </c>
    </row>
    <row r="7" spans="1:8" ht="42.75">
      <c r="A7" s="3" t="s">
        <v>443</v>
      </c>
      <c r="B7" s="3" t="s">
        <v>444</v>
      </c>
      <c r="C7" s="3" t="s">
        <v>108</v>
      </c>
      <c r="D7" s="3" t="s">
        <v>445</v>
      </c>
      <c r="E7" s="3" t="s">
        <v>119</v>
      </c>
      <c r="F7" s="3" t="s">
        <v>362</v>
      </c>
      <c r="G7" s="3" t="s">
        <v>127</v>
      </c>
      <c r="H7" s="3" t="s">
        <v>446</v>
      </c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"/>
  <sheetViews>
    <sheetView workbookViewId="0"/>
  </sheetViews>
  <sheetFormatPr defaultRowHeight="14.25"/>
  <cols>
    <col min="1" max="1" width="24" customWidth="1"/>
    <col min="2" max="2" width="70" customWidth="1"/>
  </cols>
  <sheetData>
    <row r="1" spans="1:6" ht="20.25">
      <c r="A1" s="1" t="s">
        <v>447</v>
      </c>
      <c r="B1" s="1" t="s">
        <v>448</v>
      </c>
      <c r="C1" s="1"/>
      <c r="D1" s="1"/>
      <c r="E1" s="1"/>
      <c r="F1" s="1"/>
    </row>
    <row r="2" spans="1:6">
      <c r="A2" t="s">
        <v>449</v>
      </c>
      <c r="B2" t="s">
        <v>450</v>
      </c>
    </row>
    <row r="3" spans="1:6" ht="15">
      <c r="A3" s="6" t="s">
        <v>451</v>
      </c>
      <c r="B3" s="6" t="s">
        <v>452</v>
      </c>
    </row>
    <row r="4" spans="1:6" ht="28.5">
      <c r="A4" s="3" t="s">
        <v>453</v>
      </c>
      <c r="B4" s="3" t="s">
        <v>454</v>
      </c>
    </row>
    <row r="5" spans="1:6" ht="42.75">
      <c r="A5" s="3" t="s">
        <v>455</v>
      </c>
      <c r="B5" s="3" t="s">
        <v>456</v>
      </c>
    </row>
    <row r="6" spans="1:6" ht="28.5">
      <c r="A6" s="3" t="s">
        <v>457</v>
      </c>
      <c r="B6" s="3" t="s">
        <v>458</v>
      </c>
    </row>
    <row r="7" spans="1:6">
      <c r="A7" s="3" t="s">
        <v>459</v>
      </c>
      <c r="B7" s="3" t="s">
        <v>460</v>
      </c>
    </row>
    <row r="8" spans="1:6" ht="28.5">
      <c r="A8" s="3" t="s">
        <v>461</v>
      </c>
      <c r="B8" s="3" t="s">
        <v>462</v>
      </c>
    </row>
    <row r="9" spans="1:6" ht="28.5">
      <c r="A9" s="3" t="s">
        <v>463</v>
      </c>
      <c r="B9" s="3" t="s">
        <v>464</v>
      </c>
    </row>
    <row r="10" spans="1:6" ht="28.5">
      <c r="A10" s="3" t="s">
        <v>465</v>
      </c>
      <c r="B10" s="3" t="s">
        <v>466</v>
      </c>
    </row>
    <row r="11" spans="1:6">
      <c r="A11" s="3" t="s">
        <v>467</v>
      </c>
      <c r="B11" s="3" t="s">
        <v>468</v>
      </c>
    </row>
    <row r="12" spans="1:6">
      <c r="A12" s="3" t="s">
        <v>469</v>
      </c>
      <c r="B12" s="3" t="s">
        <v>470</v>
      </c>
    </row>
    <row r="13" spans="1:6">
      <c r="A13" t="s">
        <v>471</v>
      </c>
      <c r="B13" t="s">
        <v>375</v>
      </c>
    </row>
    <row r="14" spans="1:6">
      <c r="A14" t="s">
        <v>472</v>
      </c>
      <c r="B14" t="s">
        <v>473</v>
      </c>
    </row>
    <row r="15" spans="1:6" ht="52.7" customHeight="1">
      <c r="A15" t="s">
        <v>23</v>
      </c>
      <c r="B15" s="3" t="s">
        <v>474</v>
      </c>
    </row>
    <row r="16" spans="1:6" ht="42.75">
      <c r="A16" t="s">
        <v>475</v>
      </c>
      <c r="B16" s="3" t="s">
        <v>476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Start Here</vt:lpstr>
      <vt:lpstr>Evidence Register</vt:lpstr>
      <vt:lpstr>Canonical Fixtures</vt:lpstr>
      <vt:lpstr>Controlled Vocabulary</vt:lpstr>
      <vt:lpstr>Worked Examples</vt:lpstr>
      <vt:lpstr>Method 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Pero Baldjiev</cp:lastModifiedBy>
  <dcterms:modified xsi:type="dcterms:W3CDTF">2026-07-30T17:04:00Z</dcterms:modified>
</cp:coreProperties>
</file>