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7a0022bf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CUS_Dashboard" sheetId="1" r:id="R7c05d96ca54f48d8"/>
    <x:sheet xmlns:r="http://schemas.openxmlformats.org/officeDocument/2006/relationships" name="Observed_Study" sheetId="2" r:id="R6c64dd8d821747cc"/>
    <x:sheet xmlns:r="http://schemas.openxmlformats.org/officeDocument/2006/relationships" name="Rules_and_Anchors" sheetId="3" r:id="Rfd200d89b6c643cb"/>
    <x:sheet xmlns:r="http://schemas.openxmlformats.org/officeDocument/2006/relationships" name="Reviewer_Template" sheetId="4" r:id="R00062a53c5b6433f"/>
    <x:sheet xmlns:r="http://schemas.openxmlformats.org/officeDocument/2006/relationships" name="Agreement_Study" sheetId="5" r:id="Rcb76572dc6b946e4"/>
    <x:sheet xmlns:r="http://schemas.openxmlformats.org/officeDocument/2006/relationships" name="Sources" sheetId="6" r:id="Ra216f533c12943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B6F89"/>
      </x:patternFill>
    </x:fill>
    <x:fill>
      <x:patternFill patternType="solid">
        <x:fgColor rgb="FF2B6F89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bc0d5c5594159" /><Relationship Type="http://schemas.openxmlformats.org/officeDocument/2006/relationships/theme" Target="/xl/theme/theme1.xml" Id="R73b5dc706b3e4a08" /><Relationship Type="http://schemas.openxmlformats.org/officeDocument/2006/relationships/sharedStrings" Target="/xl/sharedStrings.xml" Id="R4aafae5a988c49ef" /><Relationship Type="http://schemas.openxmlformats.org/officeDocument/2006/relationships/worksheet" Target="/xl/worksheets/sheet1.xml" Id="R7c05d96ca54f48d8" /><Relationship Type="http://schemas.openxmlformats.org/officeDocument/2006/relationships/worksheet" Target="/xl/worksheets/sheet2.xml" Id="R6c64dd8d821747cc" /><Relationship Type="http://schemas.openxmlformats.org/officeDocument/2006/relationships/worksheet" Target="/xl/worksheets/sheet3.xml" Id="Rfd200d89b6c643cb" /><Relationship Type="http://schemas.openxmlformats.org/officeDocument/2006/relationships/worksheet" Target="/xl/worksheets/sheet4.xml" Id="R00062a53c5b6433f" /><Relationship Type="http://schemas.openxmlformats.org/officeDocument/2006/relationships/worksheet" Target="/xl/worksheets/sheet5.xml" Id="Rcb76572dc6b946e4" /><Relationship Type="http://schemas.openxmlformats.org/officeDocument/2006/relationships/worksheet" Target="/xl/worksheets/sheet6.xml" Id="Ra216f533c1294316" /></Relationships>
</file>

<file path=xl/tables/table1.xml><?xml version="1.0" encoding="utf-8"?>
<x:table xmlns:x="http://schemas.openxmlformats.org/spreadsheetml/2006/main" id="1" name="LOCUSObservedStudy" displayName="LOCUSObservedStudy" ref="A1:O22" headerRowCount="1">
  <x:tableColumns count="15">
    <x:tableColumn id="1" name="Market scenario"/>
    <x:tableColumn id="2" name="Candidate"/>
    <x:tableColumn id="3" name="Entity type"/>
    <x:tableColumn id="4" name="L"/>
    <x:tableColumn id="5" name="O"/>
    <x:tableColumn id="6" name="C"/>
    <x:tableColumn id="7" name="U"/>
    <x:tableColumn id="8" name="S"/>
    <x:tableColumn id="9" name="Confidence"/>
    <x:tableColumn id="10" name="LOCUS classification"/>
    <x:tableColumn id="11" name="Nearest alternative"/>
    <x:tableColumn id="12" name="Why the alternative was rejected"/>
    <x:tableColumn id="13" name="Source URL"/>
    <x:tableColumn id="14" name="Formula classification"/>
    <x:tableColumn id="15" name="Agreement with editorial class"/>
  </x:tableColumns>
  <x:tableStyleInfo name="TableStyleMedium2" showRowStripes="1"/>
</x:table>
</file>

<file path=xl/tables/table2.xml><?xml version="1.0" encoding="utf-8"?>
<x:table xmlns:x="http://schemas.openxmlformats.org/spreadsheetml/2006/main" id="2" name="LOCUSSources" displayName="LOCUSSources" ref="A1:C26" headerRowCount="1">
  <x:tableColumns count="3">
    <x:tableColumn id="1" name="Source"/>
    <x:tableColumn id="2" name="URL"/>
    <x:tableColumn id="3" name="Rol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359b24bf22f491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8453a951fece4923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18" hidden="0" customWidth="1"/>
    <x:col min="4" max="4" width="44" hidden="0" customWidth="1"/>
    <x:col min="5" max="5" width="60" hidden="0" customWidth="1"/>
    <x:col min="7" max="7" width="28" hidden="0" customWidth="1"/>
    <x:col min="8" max="8" width="12" hidden="0" customWidth="1"/>
    <x:col min="9" max="9" width="52" hidden="0" customWidth="1"/>
    <x:col min="10" max="10" width="24" hidden="0" customWidth="1"/>
  </x:cols>
  <x:sheetData>
    <x:row r="1">
      <x:c r="A1" s="4" t="str">
        <x:v>SERPIFAI LOCUS International Local Competitor Classifier V1.1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3">
      <x:c r="A3" s="12" t="str">
        <x:v>Input</x:v>
      </x:c>
      <x:c r="B3" s="12" t="str">
        <x:v>Meaning</x:v>
      </x:c>
      <x:c r="C3" s="12" t="str">
        <x:v>Scale</x:v>
      </x:c>
      <x:c r="D3" s="12" t="str">
        <x:v>Key question</x:v>
      </x:c>
      <x:c r="E3" s="12" t="str">
        <x:v>Failure risk</x:v>
      </x:c>
      <x:c r="G3" s="12" t="str">
        <x:v>Role</x:v>
      </x:c>
      <x:c r="H3" s="12" t="str">
        <x:v>Provider?</x:v>
      </x:c>
      <x:c r="I3" s="12" t="str">
        <x:v>Buyer substitute?</x:v>
      </x:c>
      <x:c r="J3" s="12" t="str">
        <x:v>Use</x:v>
      </x:c>
    </x:row>
    <x:row r="4">
      <x:c r="A4" s="13" t="str">
        <x:v>L — Local serviceability</x:v>
      </x:c>
      <x:c r="B4" s="13" t="str">
        <x:v>Ability to fulfil the defined local service</x:v>
      </x:c>
      <x:c r="C4" s="13" t="str">
        <x:v>0–2</x:v>
      </x:c>
      <x:c r="D4" s="13" t="str">
        <x:v>Can this entity routinely serve the market?</x:v>
      </x:c>
      <x:c r="E4" s="13" t="str">
        <x:v>Visible but unavailable candidate</x:v>
      </x:c>
      <x:c r="G4" s="13" t="str">
        <x:v>Core local competitor</x:v>
      </x:c>
      <x:c r="H4" s="13" t="str">
        <x:v>Yes</x:v>
      </x:c>
      <x:c r="I4" s="13" t="str">
        <x:v>Yes</x:v>
      </x:c>
      <x:c r="J4" s="13" t="str">
        <x:v>Primary commercial and SEO benchmark</x:v>
      </x:c>
    </x:row>
    <x:row r="5">
      <x:c r="A5" s="13" t="str">
        <x:v>O — Offer overlap</x:v>
      </x:c>
      <x:c r="B5" s="13" t="str">
        <x:v>Similarity of the offer</x:v>
      </x:c>
      <x:c r="C5" s="13" t="str">
        <x:v>0–2</x:v>
      </x:c>
      <x:c r="D5" s="13" t="str">
        <x:v>Is the core service substitutable?</x:v>
      </x:c>
      <x:c r="E5" s="13" t="str">
        <x:v>Category-only comparison</x:v>
      </x:c>
      <x:c r="G5" s="13" t="str">
        <x:v>Service-area competitor</x:v>
      </x:c>
      <x:c r="H5" s="13" t="str">
        <x:v>Yes</x:v>
      </x:c>
      <x:c r="I5" s="13" t="str">
        <x:v>Yes, conditional</x:v>
      </x:c>
      <x:c r="J5" s="13" t="str">
        <x:v>Secondary service-radius benchmark</x:v>
      </x:c>
    </x:row>
    <x:row r="6">
      <x:c r="A6" s="13" t="str">
        <x:v>C — Customer-need overlap</x:v>
      </x:c>
      <x:c r="B6" s="13" t="str">
        <x:v>Similarity of the immediate buyer need</x:v>
      </x:c>
      <x:c r="C6" s="13" t="str">
        <x:v>0–2</x:v>
      </x:c>
      <x:c r="D6" s="13" t="str">
        <x:v>Would the same buyer consider it for the same problem?</x:v>
      </x:c>
      <x:c r="E6" s="13" t="str">
        <x:v>Wrong segment</x:v>
      </x:c>
      <x:c r="G6" s="13" t="str">
        <x:v>Visibility competitor</x:v>
      </x:c>
      <x:c r="H6" s="13" t="str">
        <x:v>Yes</x:v>
      </x:c>
      <x:c r="I6" s="13" t="str">
        <x:v>Not fully</x:v>
      </x:c>
      <x:c r="J6" s="13" t="str">
        <x:v>Search-surface analysis only</x:v>
      </x:c>
    </x:row>
    <x:row r="7">
      <x:c r="A7" s="13" t="str">
        <x:v>U — User-choice visibility</x:v>
      </x:c>
      <x:c r="B7" s="13" t="str">
        <x:v>Influence in search/comparison surfaces</x:v>
      </x:c>
      <x:c r="C7" s="13" t="str">
        <x:v>0–2</x:v>
      </x:c>
      <x:c r="D7" s="13" t="str">
        <x:v>Does it shape discovery or consideration?</x:v>
      </x:c>
      <x:c r="E7" s="13" t="str">
        <x:v>Invisible commercial rival or visible non-rival</x:v>
      </x:c>
      <x:c r="G7" s="13" t="str">
        <x:v>Discovery intermediary</x:v>
      </x:c>
      <x:c r="H7" s="13" t="str">
        <x:v>No</x:v>
      </x:c>
      <x:c r="I7" s="13" t="str">
        <x:v>No</x:v>
      </x:c>
      <x:c r="J7" s="13" t="str">
        <x:v>Channel, directory or marketplace analysis</x:v>
      </x:c>
    </x:row>
    <x:row r="8">
      <x:c r="A8" s="13" t="str">
        <x:v>S — Substitution credibility</x:v>
      </x:c>
      <x:c r="B8" s="13" t="str">
        <x:v>Credibility as an actual choice</x:v>
      </x:c>
      <x:c r="C8" s="13" t="str">
        <x:v>0–2</x:v>
      </x:c>
      <x:c r="D8" s="13" t="str">
        <x:v>Could the buyer realistically switch?</x:v>
      </x:c>
      <x:c r="E8" s="13" t="str">
        <x:v>False competitor</x:v>
      </x:c>
      <x:c r="G8" s="13" t="str">
        <x:v>Strategic benchmark</x:v>
      </x:c>
      <x:c r="H8" s="13" t="str">
        <x:v>Yes</x:v>
      </x:c>
      <x:c r="I8" s="13" t="str">
        <x:v>Not the closest substitute</x:v>
      </x:c>
      <x:c r="J8" s="13" t="str">
        <x:v>Standards and positioning context</x:v>
      </x:c>
    </x:row>
    <x:row r="9">
      <x:c r="A9" s="13" t="str">
        <x:v>Confidence</x:v>
      </x:c>
      <x:c r="B9" s="13" t="str">
        <x:v>Strength of the observed evidence</x:v>
      </x:c>
      <x:c r="C9" s="13" t="str">
        <x:v>1–4</x:v>
      </x:c>
      <x:c r="D9" s="13" t="str">
        <x:v>How secure is the classification?</x:v>
      </x:c>
      <x:c r="E9" s="13" t="str">
        <x:v>False certainty</x:v>
      </x:c>
      <x:c r="G9" s="13" t="str">
        <x:v>Context source</x:v>
      </x:c>
      <x:c r="H9" s="13" t="str">
        <x:v>No</x:v>
      </x:c>
      <x:c r="I9" s="13" t="str">
        <x:v>No</x:v>
      </x:c>
      <x:c r="J9" s="13" t="str">
        <x:v>Authority, education or regulation</x:v>
      </x:c>
    </x:row>
    <x:row r="10">
      <x:c r="A10" s="13" t="str">
        <x:v>Output</x:v>
      </x:c>
      <x:c r="B10" s="13" t="str">
        <x:v>Seven roles</x:v>
      </x:c>
      <x:c r="C10" s="13" t="str"/>
      <x:c r="D10" s="13" t="str">
        <x:v>What role should this candidate play?</x:v>
      </x:c>
      <x:c r="E10" s="13" t="str">
        <x:v>Wrong benchmark set</x:v>
      </x:c>
      <x:c r="G10" s="13" t="str">
        <x:v>Review required / Exclude</x:v>
      </x:c>
      <x:c r="H10" s="13" t="str">
        <x:v>Unclear / No</x:v>
      </x:c>
      <x:c r="I10" s="13" t="str">
        <x:v>Unclear / No</x:v>
      </x:c>
      <x:c r="J10" s="13" t="str">
        <x:v>Research further or remove</x:v>
      </x:c>
    </x:row>
    <x:row r="12">
      <x:c r="A12" s="27" t="str">
        <x:v>International validation design</x:v>
      </x:c>
      <x:c r="B12" s="27" t="str">
        <x:v>Market</x:v>
      </x:c>
      <x:c r="C12" s="27" t="str">
        <x:v>Country</x:v>
      </x:c>
      <x:c r="D12" s="27" t="str">
        <x:v>Scenario</x:v>
      </x:c>
      <x:c r="E12" s="27" t="str">
        <x:v>Role in study</x:v>
      </x:c>
      <x:c r="G12" s="27" t="str">
        <x:v>Classification</x:v>
      </x:c>
      <x:c r="H12" s="27" t="str">
        <x:v>Count</x:v>
      </x:c>
      <x:c r="I12" s="27" t="str">
        <x:v>Interpretation</x:v>
      </x:c>
      <x:c r="J12" s="27" t="str">
        <x:v>Validation status</x:v>
      </x:c>
    </x:row>
    <x:row r="13">
      <x:c r="A13" s="13" t="str">
        <x:v>Primary local provider test</x:v>
      </x:c>
      <x:c r="B13" s="13" t="str">
        <x:v>Austin, Texas</x:v>
      </x:c>
      <x:c r="C13" s="13" t="str">
        <x:v>United States</x:v>
      </x:c>
      <x:c r="D13" s="13" t="str">
        <x:v>General and family dentistry</x:v>
      </x:c>
      <x:c r="E13" s="13" t="str">
        <x:v>U.S. local provider, intermediary, education and uncertainty cases</x:v>
      </x:c>
      <x:c r="G13" s="13" t="str">
        <x:v>Core local competitor</x:v>
      </x:c>
      <x:c r="H13" s="13" t="n">
        <x:f>COUNTIF(Observed_Study!$J$2:$J$22,G13)</x:f>
        <x:v>10</x:v>
      </x:c>
      <x:c r="I13" s="13" t="str">
        <x:v>Direct local provider substitute</x:v>
      </x:c>
      <x:c r="J13" s="13" t="str">
        <x:v>Editorial classification</x:v>
      </x:c>
    </x:row>
    <x:row r="14">
      <x:c r="A14" s="13" t="str">
        <x:v>Cross-market validation</x:v>
      </x:c>
      <x:c r="B14" s="13" t="str">
        <x:v>Manchester</x:v>
      </x:c>
      <x:c r="C14" s="13" t="str">
        <x:v>United Kingdom</x:v>
      </x:c>
      <x:c r="D14" s="13" t="str">
        <x:v>SME accounting, bookkeeping and tax</x:v>
      </x:c>
      <x:c r="E14" s="13" t="str">
        <x:v>European service-area, intermediary and strategic-benchmark cases</x:v>
      </x:c>
      <x:c r="G14" s="13" t="str">
        <x:v>Service-area competitor</x:v>
      </x:c>
      <x:c r="H14" s="13" t="n">
        <x:f>COUNTIF(Observed_Study!$J$2:$J$22,G14)</x:f>
        <x:v>1</x:v>
      </x:c>
      <x:c r="I14" s="13" t="str">
        <x:v>Commercial substitute with conditional locality</x:v>
      </x:c>
      <x:c r="J14" s="13" t="str">
        <x:v>Editorial classification</x:v>
      </x:c>
    </x:row>
    <x:row r="15">
      <x:c r="A15" s="13" t="str">
        <x:v>Cross-market validation</x:v>
      </x:c>
      <x:c r="B15" s="13" t="str">
        <x:v>Dublin</x:v>
      </x:c>
      <x:c r="C15" s="13" t="str">
        <x:v>Ireland</x:v>
      </x:c>
      <x:c r="D15" s="13" t="str">
        <x:v>Startup company formation and commercial contracts</x:v>
      </x:c>
      <x:c r="E15" s="13" t="str">
        <x:v>European legal provider, benchmark, directory and context cases</x:v>
      </x:c>
      <x:c r="G15" s="13" t="str">
        <x:v>Discovery intermediary</x:v>
      </x:c>
      <x:c r="H15" s="13" t="n">
        <x:f>COUNTIF(Observed_Study!$J$2:$J$22,G15)</x:f>
        <x:v>4</x:v>
      </x:c>
      <x:c r="I15" s="13" t="str">
        <x:v>Shapes discovery but does not fulfil service</x:v>
      </x:c>
      <x:c r="J15" s="13" t="str">
        <x:v>Editorial classification</x:v>
      </x:c>
    </x:row>
    <x:row r="16">
      <x:c r="G16" s="13" t="str">
        <x:v>Strategic benchmark</x:v>
      </x:c>
      <x:c r="H16" s="13" t="n">
        <x:f>COUNTIF(Observed_Study!$J$2:$J$22,G16)</x:f>
        <x:v>3</x:v>
      </x:c>
      <x:c r="I16" s="13" t="str">
        <x:v>Relevant standard, not closest substitute</x:v>
      </x:c>
      <x:c r="J16" s="13" t="str">
        <x:v>Editorial classification</x:v>
      </x:c>
    </x:row>
    <x:row r="17">
      <x:c r="G17" s="13" t="str">
        <x:v>Context source</x:v>
      </x:c>
      <x:c r="H17" s="13" t="n">
        <x:f>COUNTIF(Observed_Study!$J$2:$J$22,G17)</x:f>
        <x:v>2</x:v>
      </x:c>
      <x:c r="I17" s="13" t="str">
        <x:v>Education, professional or regulatory context</x:v>
      </x:c>
      <x:c r="J17" s="13" t="str">
        <x:v>Editorial classification</x:v>
      </x:c>
    </x:row>
    <x:row r="18">
      <x:c r="G18" s="13" t="str">
        <x:v>Review required</x:v>
      </x:c>
      <x:c r="H18" s="13" t="n">
        <x:f>COUNTIF(Observed_Study!$J$2:$J$22,G18)</x:f>
        <x:v>1</x:v>
      </x:c>
      <x:c r="I18" s="13" t="str">
        <x:v>Evidence or entity status below confidence floor</x:v>
      </x:c>
      <x:c r="J18" s="13" t="str">
        <x:v>Editorial classification</x:v>
      </x:c>
    </x:row>
  </x:sheetData>
  <x:mergeCells>
    <x:mergeCell ref="A1:J1"/>
  </x:mergeCells>
  <x:conditionalFormatting sqref="H13:H18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{53028E9D-2A82-8DEC-A278-6C875574592C}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3028E9D-2A82-8DEC-A278-6C875574592C}">
            <x14:dataBar gradient="1">
              <x14:cfvo type="min"/>
              <x14:cfvo type="max"/>
              <x14:fillColor rgb="FFA02B93"/>
            </x14:dataBar>
          </x14:cfRule>
          <xm:sqref>H13:H18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1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12" hidden="0" customWidth="1"/>
    <x:col min="10" max="10" width="26" hidden="0" customWidth="1"/>
    <x:col min="11" max="11" width="26" hidden="0" customWidth="1"/>
    <x:col min="12" max="12" width="62" hidden="0" customWidth="1"/>
    <x:col min="13" max="13" width="72" hidden="0" customWidth="1"/>
    <x:col min="14" max="14" width="26" hidden="0" customWidth="1"/>
    <x:col min="15" max="15" width="18" hidden="0" customWidth="1"/>
  </x:cols>
  <x:sheetData>
    <x:row r="1">
      <x:c r="A1" s="18" t="str">
        <x:v>Market scenario</x:v>
      </x:c>
      <x:c r="B1" s="18" t="str">
        <x:v>Candidate</x:v>
      </x:c>
      <x:c r="C1" s="18" t="str">
        <x:v>Entity type</x:v>
      </x:c>
      <x:c r="D1" s="18" t="str">
        <x:v>L</x:v>
      </x:c>
      <x:c r="E1" s="18" t="str">
        <x:v>O</x:v>
      </x:c>
      <x:c r="F1" s="18" t="str">
        <x:v>C</x:v>
      </x:c>
      <x:c r="G1" s="18" t="str">
        <x:v>U</x:v>
      </x:c>
      <x:c r="H1" s="18" t="str">
        <x:v>S</x:v>
      </x:c>
      <x:c r="I1" s="18" t="str">
        <x:v>Confidence</x:v>
      </x:c>
      <x:c r="J1" s="18" t="str">
        <x:v>LOCUS classification</x:v>
      </x:c>
      <x:c r="K1" s="18" t="str">
        <x:v>Nearest alternative</x:v>
      </x:c>
      <x:c r="L1" s="18" t="str">
        <x:v>Why the alternative was rejected</x:v>
      </x:c>
      <x:c r="M1" s="18" t="str">
        <x:v>Source URL</x:v>
      </x:c>
      <x:c r="N1" s="18" t="str">
        <x:v>Formula classification</x:v>
      </x:c>
      <x:c r="O1" s="18" t="str">
        <x:v>Agreement with editorial class</x:v>
      </x:c>
    </x:row>
    <x:row r="2">
      <x:c r="A2" s="13" t="str">
        <x:v>Austin, Texas — general and family dentistry</x:v>
      </x:c>
      <x:c r="B2" s="13" t="str">
        <x:v>Swish Dental Downtown</x:v>
      </x:c>
      <x:c r="C2" s="13" t="str">
        <x:v>Provider</x:v>
      </x:c>
      <x:c r="D2" s="13" t="n">
        <x:v>2</x:v>
      </x:c>
      <x:c r="E2" s="13" t="n">
        <x:v>2</x:v>
      </x:c>
      <x:c r="F2" s="13" t="n">
        <x:v>2</x:v>
      </x:c>
      <x:c r="G2" s="13" t="n">
        <x:v>1</x:v>
      </x:c>
      <x:c r="H2" s="13" t="n">
        <x:v>2</x:v>
      </x:c>
      <x:c r="I2" s="13" t="n">
        <x:v>4</x:v>
      </x:c>
      <x:c r="J2" s="13" t="str">
        <x:v>Core local competitor</x:v>
      </x:c>
      <x:c r="K2" s="13" t="str">
        <x:v>Service-area competitor</x:v>
      </x:c>
      <x:c r="L2" s="13" t="str">
        <x:v>Downtown Austin location and direct family, cosmetic and implant care make local fulfilment routine rather than conditional.</x:v>
      </x:c>
      <x:c r="M2" s="13" t="str">
        <x:v>https://www.swishsmiles.com/location/downtown</x:v>
      </x:c>
      <x:c r="N2" s="13" t="str">
        <x:f>IF(OR(C2="Unknown",I2&lt;2,COUNT(D2:H2)&lt;5),"Review required",IF(OR(C2="Directory",C2="Marketplace",C2="Lead generator"),IF(AND(G2&gt;=1,OR(E2&gt;=1,F2&gt;=1)),"Discovery intermediary","Context source"),IF(OR(C2="Publisher",C2="Education",C2="Regulator"),"Context source",IF(C2="Provider",IF(AND(D2=2,E2=2,F2=2,H2&gt;=1),"Core local competitor",IF(AND(D2=1,E2=2,F2=2,H2&gt;=1),"Service-area competitor",IF(AND(G2=2,OR(E2&gt;=1,F2&gt;=1)),"Visibility competitor",IF(OR(E2&gt;=1,F2&gt;=1,H2&gt;=1),"Strategic benchmark","Exclude")))),"Review required"))))</x:f>
        <x:v>Core local competitor</x:v>
      </x:c>
      <x:c r="O2" s="13" t="str">
        <x:f>IF(J2=N2,"MATCH","REVIEW")</x:f>
        <x:v>MATCH</x:v>
      </x:c>
    </x:row>
    <x:row r="3">
      <x:c r="A3" s="13" t="str">
        <x:v>Austin, Texas — general and family dentistry</x:v>
      </x:c>
      <x:c r="B3" s="13" t="str">
        <x:v>Austin Dental Company</x:v>
      </x:c>
      <x:c r="C3" s="13" t="str">
        <x:v>Provider</x:v>
      </x:c>
      <x:c r="D3" s="13" t="n">
        <x:v>2</x:v>
      </x:c>
      <x:c r="E3" s="13" t="n">
        <x:v>2</x:v>
      </x:c>
      <x:c r="F3" s="13" t="n">
        <x:v>2</x:v>
      </x:c>
      <x:c r="G3" s="13" t="n">
        <x:v>1</x:v>
      </x:c>
      <x:c r="H3" s="13" t="n">
        <x:v>2</x:v>
      </x:c>
      <x:c r="I3" s="13" t="n">
        <x:v>4</x:v>
      </x:c>
      <x:c r="J3" s="13" t="str">
        <x:v>Core local competitor</x:v>
      </x:c>
      <x:c r="K3" s="13" t="str">
        <x:v>Strategic benchmark</x:v>
      </x:c>
      <x:c r="L3" s="13" t="str">
        <x:v>Accepting Austin patients and providing direct dental care makes it a buyer substitute, not only a standards reference.</x:v>
      </x:c>
      <x:c r="M3" s="13" t="str">
        <x:v>https://www.austindentalco.com/</x:v>
      </x:c>
      <x:c r="N3" s="13" t="str">
        <x:f>IF(OR(C3="Unknown",I3&lt;2,COUNT(D3:H3)&lt;5),"Review required",IF(OR(C3="Directory",C3="Marketplace",C3="Lead generator"),IF(AND(G3&gt;=1,OR(E3&gt;=1,F3&gt;=1)),"Discovery intermediary","Context source"),IF(OR(C3="Publisher",C3="Education",C3="Regulator"),"Context source",IF(C3="Provider",IF(AND(D3=2,E3=2,F3=2,H3&gt;=1),"Core local competitor",IF(AND(D3=1,E3=2,F3=2,H3&gt;=1),"Service-area competitor",IF(AND(G3=2,OR(E3&gt;=1,F3&gt;=1)),"Visibility competitor",IF(OR(E3&gt;=1,F3&gt;=1,H3&gt;=1),"Strategic benchmark","Exclude")))),"Review required"))))</x:f>
        <x:v>Core local competitor</x:v>
      </x:c>
      <x:c r="O3" s="13" t="str">
        <x:f>IF(J3=N3,"MATCH","REVIEW")</x:f>
        <x:v>MATCH</x:v>
      </x:c>
    </x:row>
    <x:row r="4">
      <x:c r="A4" s="13" t="str">
        <x:v>Austin, Texas — general and family dentistry</x:v>
      </x:c>
      <x:c r="B4" s="13" t="str">
        <x:v>Authentic Smiles</x:v>
      </x:c>
      <x:c r="C4" s="13" t="str">
        <x:v>Provider</x:v>
      </x:c>
      <x:c r="D4" s="13" t="n">
        <x:v>2</x:v>
      </x:c>
      <x:c r="E4" s="13" t="n">
        <x:v>2</x:v>
      </x:c>
      <x:c r="F4" s="13" t="n">
        <x:v>2</x:v>
      </x:c>
      <x:c r="G4" s="13" t="n">
        <x:v>1</x:v>
      </x:c>
      <x:c r="H4" s="13" t="n">
        <x:v>2</x:v>
      </x:c>
      <x:c r="I4" s="13" t="n">
        <x:v>4</x:v>
      </x:c>
      <x:c r="J4" s="13" t="str">
        <x:v>Core local competitor</x:v>
      </x:c>
      <x:c r="K4" s="13" t="str">
        <x:v>Service-area competitor</x:v>
      </x:c>
      <x:c r="L4" s="13" t="str">
        <x:v>A downtown office and comprehensive patient care establish direct local serviceability.</x:v>
      </x:c>
      <x:c r="M4" s="13" t="str">
        <x:v>https://www.authenticsmiles.com/</x:v>
      </x:c>
      <x:c r="N4" s="13" t="str">
        <x:f>IF(OR(C4="Unknown",I4&lt;2,COUNT(D4:H4)&lt;5),"Review required",IF(OR(C4="Directory",C4="Marketplace",C4="Lead generator"),IF(AND(G4&gt;=1,OR(E4&gt;=1,F4&gt;=1)),"Discovery intermediary","Context source"),IF(OR(C4="Publisher",C4="Education",C4="Regulator"),"Context source",IF(C4="Provider",IF(AND(D4=2,E4=2,F4=2,H4&gt;=1),"Core local competitor",IF(AND(D4=1,E4=2,F4=2,H4&gt;=1),"Service-area competitor",IF(AND(G4=2,OR(E4&gt;=1,F4&gt;=1)),"Visibility competitor",IF(OR(E4&gt;=1,F4&gt;=1,H4&gt;=1),"Strategic benchmark","Exclude")))),"Review required"))))</x:f>
        <x:v>Core local competitor</x:v>
      </x:c>
      <x:c r="O4" s="13" t="str">
        <x:f>IF(J4=N4,"MATCH","REVIEW")</x:f>
        <x:v>MATCH</x:v>
      </x:c>
    </x:row>
    <x:row r="5">
      <x:c r="A5" s="13" t="str">
        <x:v>Austin, Texas — general and family dentistry</x:v>
      </x:c>
      <x:c r="B5" s="13" t="str">
        <x:v>West Austin Dental</x:v>
      </x:c>
      <x:c r="C5" s="13" t="str">
        <x:v>Provider</x:v>
      </x:c>
      <x:c r="D5" s="13" t="n">
        <x:v>2</x:v>
      </x:c>
      <x:c r="E5" s="13" t="n">
        <x:v>2</x:v>
      </x:c>
      <x:c r="F5" s="13" t="n">
        <x:v>2</x:v>
      </x:c>
      <x:c r="G5" s="13" t="n">
        <x:v>1</x:v>
      </x:c>
      <x:c r="H5" s="13" t="n">
        <x:v>2</x:v>
      </x:c>
      <x:c r="I5" s="13" t="n">
        <x:v>4</x:v>
      </x:c>
      <x:c r="J5" s="13" t="str">
        <x:v>Core local competitor</x:v>
      </x:c>
      <x:c r="K5" s="13" t="str">
        <x:v>Strategic benchmark</x:v>
      </x:c>
      <x:c r="L5" s="13" t="str">
        <x:v>The practice directly serves West and Downtown Austin with appointment-based dental care.</x:v>
      </x:c>
      <x:c r="M5" s="13" t="str">
        <x:v>https://www.dentalwestaustin.com/</x:v>
      </x:c>
      <x:c r="N5" s="13" t="str">
        <x:f>IF(OR(C5="Unknown",I5&lt;2,COUNT(D5:H5)&lt;5),"Review required",IF(OR(C5="Directory",C5="Marketplace",C5="Lead generator"),IF(AND(G5&gt;=1,OR(E5&gt;=1,F5&gt;=1)),"Discovery intermediary","Context source"),IF(OR(C5="Publisher",C5="Education",C5="Regulator"),"Context source",IF(C5="Provider",IF(AND(D5=2,E5=2,F5=2,H5&gt;=1),"Core local competitor",IF(AND(D5=1,E5=2,F5=2,H5&gt;=1),"Service-area competitor",IF(AND(G5=2,OR(E5&gt;=1,F5&gt;=1)),"Visibility competitor",IF(OR(E5&gt;=1,F5&gt;=1,H5&gt;=1),"Strategic benchmark","Exclude")))),"Review required"))))</x:f>
        <x:v>Core local competitor</x:v>
      </x:c>
      <x:c r="O5" s="13" t="str">
        <x:f>IF(J5=N5,"MATCH","REVIEW")</x:f>
        <x:v>MATCH</x:v>
      </x:c>
    </x:row>
    <x:row r="6">
      <x:c r="A6" s="13" t="str">
        <x:v>Austin, Texas — general and family dentistry</x:v>
      </x:c>
      <x:c r="B6" s="13" t="str">
        <x:v>Zocdoc Austin dentists</x:v>
      </x:c>
      <x:c r="C6" s="13" t="str">
        <x:v>Marketplace</x:v>
      </x:c>
      <x:c r="D6" s="13" t="n">
        <x:v>0</x:v>
      </x:c>
      <x:c r="E6" s="13" t="n">
        <x:v>2</x:v>
      </x:c>
      <x:c r="F6" s="13" t="n">
        <x:v>2</x:v>
      </x:c>
      <x:c r="G6" s="13" t="n">
        <x:v>2</x:v>
      </x:c>
      <x:c r="H6" s="13" t="n">
        <x:v>1</x:v>
      </x:c>
      <x:c r="I6" s="13" t="n">
        <x:v>4</x:v>
      </x:c>
      <x:c r="J6" s="13" t="str">
        <x:v>Discovery intermediary</x:v>
      </x:c>
      <x:c r="K6" s="13" t="str">
        <x:v>Core local competitor</x:v>
      </x:c>
      <x:c r="L6" s="13" t="str">
        <x:v>It enables comparison and booking but does not itself deliver dental treatment.</x:v>
      </x:c>
      <x:c r="M6" s="13" t="str">
        <x:v>https://www.zocdoc.com/dentists/austin-221873pm</x:v>
      </x:c>
      <x:c r="N6" s="13" t="str">
        <x:f>IF(OR(C6="Unknown",I6&lt;2,COUNT(D6:H6)&lt;5),"Review required",IF(OR(C6="Directory",C6="Marketplace",C6="Lead generator"),IF(AND(G6&gt;=1,OR(E6&gt;=1,F6&gt;=1)),"Discovery intermediary","Context source"),IF(OR(C6="Publisher",C6="Education",C6="Regulator"),"Context source",IF(C6="Provider",IF(AND(D6=2,E6=2,F6=2,H6&gt;=1),"Core local competitor",IF(AND(D6=1,E6=2,F6=2,H6&gt;=1),"Service-area competitor",IF(AND(G6=2,OR(E6&gt;=1,F6&gt;=1)),"Visibility competitor",IF(OR(E6&gt;=1,F6&gt;=1,H6&gt;=1),"Strategic benchmark","Exclude")))),"Review required"))))</x:f>
        <x:v>Discovery intermediary</x:v>
      </x:c>
      <x:c r="O6" s="13" t="str">
        <x:f>IF(J6=N6,"MATCH","REVIEW")</x:f>
        <x:v>MATCH</x:v>
      </x:c>
    </x:row>
    <x:row r="7">
      <x:c r="A7" s="13" t="str">
        <x:v>Austin, Texas — general and family dentistry</x:v>
      </x:c>
      <x:c r="B7" s="13" t="str">
        <x:v>Austin Community College Dental Hygiene Clinic</x:v>
      </x:c>
      <x:c r="C7" s="13" t="str">
        <x:v>Education</x:v>
      </x:c>
      <x:c r="D7" s="13" t="n">
        <x:v>2</x:v>
      </x:c>
      <x:c r="E7" s="13" t="n">
        <x:v>1</x:v>
      </x:c>
      <x:c r="F7" s="13" t="n">
        <x:v>1</x:v>
      </x:c>
      <x:c r="G7" s="13" t="n">
        <x:v>1</x:v>
      </x:c>
      <x:c r="H7" s="13" t="n">
        <x:v>1</x:v>
      </x:c>
      <x:c r="I7" s="13" t="n">
        <x:v>4</x:v>
      </x:c>
      <x:c r="J7" s="13" t="str">
        <x:v>Context source</x:v>
      </x:c>
      <x:c r="K7" s="13" t="str">
        <x:v>Core local competitor</x:v>
      </x:c>
      <x:c r="L7" s="13" t="str">
        <x:v>It provides bounded preventive services within an education programme rather than a full general-dentistry substitute.</x:v>
      </x:c>
      <x:c r="M7" s="13" t="str">
        <x:v>https://sites.austincc.edu/health/dhyg/patient-info/</x:v>
      </x:c>
      <x:c r="N7" s="13" t="str">
        <x:f>IF(OR(C7="Unknown",I7&lt;2,COUNT(D7:H7)&lt;5),"Review required",IF(OR(C7="Directory",C7="Marketplace",C7="Lead generator"),IF(AND(G7&gt;=1,OR(E7&gt;=1,F7&gt;=1)),"Discovery intermediary","Context source"),IF(OR(C7="Publisher",C7="Education",C7="Regulator"),"Context source",IF(C7="Provider",IF(AND(D7=2,E7=2,F7=2,H7&gt;=1),"Core local competitor",IF(AND(D7=1,E7=2,F7=2,H7&gt;=1),"Service-area competitor",IF(AND(G7=2,OR(E7&gt;=1,F7&gt;=1)),"Visibility competitor",IF(OR(E7&gt;=1,F7&gt;=1,H7&gt;=1),"Strategic benchmark","Exclude")))),"Review required"))))</x:f>
        <x:v>Context source</x:v>
      </x:c>
      <x:c r="O7" s="13" t="str">
        <x:f>IF(J7=N7,"MATCH","REVIEW")</x:f>
        <x:v>MATCH</x:v>
      </x:c>
    </x:row>
    <x:row r="8">
      <x:c r="A8" s="13" t="str">
        <x:v>Austin, Texas — general and family dentistry</x:v>
      </x:c>
      <x:c r="B8" s="13" t="str">
        <x:v>Austin Institute of Dental Medicine</x:v>
      </x:c>
      <x:c r="C8" s="13" t="str">
        <x:v>Unknown</x:v>
      </x:c>
      <x:c r="D8" s="13" t="n">
        <x:v>1</x:v>
      </x:c>
      <x:c r="E8" s="13" t="n">
        <x:v>2</x:v>
      </x:c>
      <x:c r="F8" s="13" t="n">
        <x:v>2</x:v>
      </x:c>
      <x:c r="G8" s="13" t="n">
        <x:v>1</x:v>
      </x:c>
      <x:c r="H8" s="13" t="n">
        <x:v>1</x:v>
      </x:c>
      <x:c r="I8" s="13" t="n">
        <x:v>1</x:v>
      </x:c>
      <x:c r="J8" s="13" t="str">
        <x:v>Review required</x:v>
      </x:c>
      <x:c r="K8" s="13" t="str">
        <x:v>Core local competitor</x:v>
      </x:c>
      <x:c r="L8" s="13" t="str">
        <x:v>The official page describes future opening availability and a mixed education/provider model; routine serviceability was not established at the evidence date.</x:v>
      </x:c>
      <x:c r="M8" s="13" t="str">
        <x:v>https://aidm.org/</x:v>
      </x:c>
      <x:c r="N8" s="13" t="str">
        <x:f>IF(OR(C8="Unknown",I8&lt;2,COUNT(D8:H8)&lt;5),"Review required",IF(OR(C8="Directory",C8="Marketplace",C8="Lead generator"),IF(AND(G8&gt;=1,OR(E8&gt;=1,F8&gt;=1)),"Discovery intermediary","Context source"),IF(OR(C8="Publisher",C8="Education",C8="Regulator"),"Context source",IF(C8="Provider",IF(AND(D8=2,E8=2,F8=2,H8&gt;=1),"Core local competitor",IF(AND(D8=1,E8=2,F8=2,H8&gt;=1),"Service-area competitor",IF(AND(G8=2,OR(E8&gt;=1,F8&gt;=1)),"Visibility competitor",IF(OR(E8&gt;=1,F8&gt;=1,H8&gt;=1),"Strategic benchmark","Exclude")))),"Review required"))))</x:f>
        <x:v>Review required</x:v>
      </x:c>
      <x:c r="O8" s="13" t="str">
        <x:f>IF(J8=N8,"MATCH","REVIEW")</x:f>
        <x:v>MATCH</x:v>
      </x:c>
    </x:row>
    <x:row r="9">
      <x:c r="A9" s="13" t="str">
        <x:v>Manchester, UK — SME accounting, bookkeeping and tax</x:v>
      </x:c>
      <x:c r="B9" s="13" t="str">
        <x:v>MCC Accountants</x:v>
      </x:c>
      <x:c r="C9" s="13" t="str">
        <x:v>Provider</x:v>
      </x:c>
      <x:c r="D9" s="13" t="n">
        <x:v>2</x:v>
      </x:c>
      <x:c r="E9" s="13" t="n">
        <x:v>2</x:v>
      </x:c>
      <x:c r="F9" s="13" t="n">
        <x:v>2</x:v>
      </x:c>
      <x:c r="G9" s="13" t="n">
        <x:v>1</x:v>
      </x:c>
      <x:c r="H9" s="13" t="n">
        <x:v>2</x:v>
      </x:c>
      <x:c r="I9" s="13" t="n">
        <x:v>4</x:v>
      </x:c>
      <x:c r="J9" s="13" t="str">
        <x:v>Core local competitor</x:v>
      </x:c>
      <x:c r="K9" s="13" t="str">
        <x:v>Service-area competitor</x:v>
      </x:c>
      <x:c r="L9" s="13" t="str">
        <x:v>Manchester SME-focused accounting and consultation access show direct local serviceability.</x:v>
      </x:c>
      <x:c r="M9" s="13" t="str">
        <x:v>https://www.mccaccountants.co.uk/</x:v>
      </x:c>
      <x:c r="N9" s="13" t="str">
        <x:f>IF(OR(C9="Unknown",I9&lt;2,COUNT(D9:H9)&lt;5),"Review required",IF(OR(C9="Directory",C9="Marketplace",C9="Lead generator"),IF(AND(G9&gt;=1,OR(E9&gt;=1,F9&gt;=1)),"Discovery intermediary","Context source"),IF(OR(C9="Publisher",C9="Education",C9="Regulator"),"Context source",IF(C9="Provider",IF(AND(D9=2,E9=2,F9=2,H9&gt;=1),"Core local competitor",IF(AND(D9=1,E9=2,F9=2,H9&gt;=1),"Service-area competitor",IF(AND(G9=2,OR(E9&gt;=1,F9&gt;=1)),"Visibility competitor",IF(OR(E9&gt;=1,F9&gt;=1,H9&gt;=1),"Strategic benchmark","Exclude")))),"Review required"))))</x:f>
        <x:v>Core local competitor</x:v>
      </x:c>
      <x:c r="O9" s="13" t="str">
        <x:f>IF(J9=N9,"MATCH","REVIEW")</x:f>
        <x:v>MATCH</x:v>
      </x:c>
    </x:row>
    <x:row r="10">
      <x:c r="A10" s="13" t="str">
        <x:v>Manchester, UK — SME accounting, bookkeeping and tax</x:v>
      </x:c>
      <x:c r="B10" s="13" t="str">
        <x:v>A&amp;C Chartered Accountants</x:v>
      </x:c>
      <x:c r="C10" s="13" t="str">
        <x:v>Provider</x:v>
      </x:c>
      <x:c r="D10" s="13" t="n">
        <x:v>2</x:v>
      </x:c>
      <x:c r="E10" s="13" t="n">
        <x:v>2</x:v>
      </x:c>
      <x:c r="F10" s="13" t="n">
        <x:v>2</x:v>
      </x:c>
      <x:c r="G10" s="13" t="n">
        <x:v>1</x:v>
      </x:c>
      <x:c r="H10" s="13" t="n">
        <x:v>2</x:v>
      </x:c>
      <x:c r="I10" s="13" t="n">
        <x:v>4</x:v>
      </x:c>
      <x:c r="J10" s="13" t="str">
        <x:v>Core local competitor</x:v>
      </x:c>
      <x:c r="K10" s="13" t="str">
        <x:v>Strategic benchmark</x:v>
      </x:c>
      <x:c r="L10" s="13" t="str">
        <x:v>Manchester offices and long-running small-business support make it a direct substitute.</x:v>
      </x:c>
      <x:c r="M10" s="13" t="str">
        <x:v>https://www.ac-accounts.co.uk/</x:v>
      </x:c>
      <x:c r="N10" s="13" t="str">
        <x:f>IF(OR(C10="Unknown",I10&lt;2,COUNT(D10:H10)&lt;5),"Review required",IF(OR(C10="Directory",C10="Marketplace",C10="Lead generator"),IF(AND(G10&gt;=1,OR(E10&gt;=1,F10&gt;=1)),"Discovery intermediary","Context source"),IF(OR(C10="Publisher",C10="Education",C10="Regulator"),"Context source",IF(C10="Provider",IF(AND(D10=2,E10=2,F10=2,H10&gt;=1),"Core local competitor",IF(AND(D10=1,E10=2,F10=2,H10&gt;=1),"Service-area competitor",IF(AND(G10=2,OR(E10&gt;=1,F10&gt;=1)),"Visibility competitor",IF(OR(E10&gt;=1,F10&gt;=1,H10&gt;=1),"Strategic benchmark","Exclude")))),"Review required"))))</x:f>
        <x:v>Core local competitor</x:v>
      </x:c>
      <x:c r="O10" s="13" t="str">
        <x:f>IF(J10=N10,"MATCH","REVIEW")</x:f>
        <x:v>MATCH</x:v>
      </x:c>
    </x:row>
    <x:row r="11">
      <x:c r="A11" s="13" t="str">
        <x:v>Manchester, UK — SME accounting, bookkeeping and tax</x:v>
      </x:c>
      <x:c r="B11" s="13" t="str">
        <x:v>Enso Accountants</x:v>
      </x:c>
      <x:c r="C11" s="13" t="str">
        <x:v>Provider</x:v>
      </x:c>
      <x:c r="D11" s="13" t="n">
        <x:v>2</x:v>
      </x:c>
      <x:c r="E11" s="13" t="n">
        <x:v>2</x:v>
      </x:c>
      <x:c r="F11" s="13" t="n">
        <x:v>2</x:v>
      </x:c>
      <x:c r="G11" s="13" t="n">
        <x:v>1</x:v>
      </x:c>
      <x:c r="H11" s="13" t="n">
        <x:v>2</x:v>
      </x:c>
      <x:c r="I11" s="13" t="n">
        <x:v>4</x:v>
      </x:c>
      <x:c r="J11" s="13" t="str">
        <x:v>Core local competitor</x:v>
      </x:c>
      <x:c r="K11" s="13" t="str">
        <x:v>Service-area competitor</x:v>
      </x:c>
      <x:c r="L11" s="13" t="str">
        <x:v>Manchester-based, founder-focused startup accounting is directly aligned to the defined SME need.</x:v>
      </x:c>
      <x:c r="M11" s="13" t="str">
        <x:v>https://www.meetenso.co.uk/</x:v>
      </x:c>
      <x:c r="N11" s="13" t="str">
        <x:f>IF(OR(C11="Unknown",I11&lt;2,COUNT(D11:H11)&lt;5),"Review required",IF(OR(C11="Directory",C11="Marketplace",C11="Lead generator"),IF(AND(G11&gt;=1,OR(E11&gt;=1,F11&gt;=1)),"Discovery intermediary","Context source"),IF(OR(C11="Publisher",C11="Education",C11="Regulator"),"Context source",IF(C11="Provider",IF(AND(D11=2,E11=2,F11=2,H11&gt;=1),"Core local competitor",IF(AND(D11=1,E11=2,F11=2,H11&gt;=1),"Service-area competitor",IF(AND(G11=2,OR(E11&gt;=1,F11&gt;=1)),"Visibility competitor",IF(OR(E11&gt;=1,F11&gt;=1,H11&gt;=1),"Strategic benchmark","Exclude")))),"Review required"))))</x:f>
        <x:v>Core local competitor</x:v>
      </x:c>
      <x:c r="O11" s="13" t="str">
        <x:f>IF(J11=N11,"MATCH","REVIEW")</x:f>
        <x:v>MATCH</x:v>
      </x:c>
    </x:row>
    <x:row r="12">
      <x:c r="A12" s="13" t="str">
        <x:v>Manchester, UK — SME accounting, bookkeeping and tax</x:v>
      </x:c>
      <x:c r="B12" s="13" t="str">
        <x:v>Accounting Wise Manchester</x:v>
      </x:c>
      <x:c r="C12" s="13" t="str">
        <x:v>Provider</x:v>
      </x:c>
      <x:c r="D12" s="13" t="n">
        <x:v>1</x:v>
      </x:c>
      <x:c r="E12" s="13" t="n">
        <x:v>2</x:v>
      </x:c>
      <x:c r="F12" s="13" t="n">
        <x:v>2</x:v>
      </x:c>
      <x:c r="G12" s="13" t="n">
        <x:v>2</x:v>
      </x:c>
      <x:c r="H12" s="13" t="n">
        <x:v>1</x:v>
      </x:c>
      <x:c r="I12" s="13" t="n">
        <x:v>3</x:v>
      </x:c>
      <x:c r="J12" s="13" t="str">
        <x:v>Service-area competitor</x:v>
      </x:c>
      <x:c r="K12" s="13" t="str">
        <x:v>Core local competitor</x:v>
      </x:c>
      <x:c r="L12" s="13" t="str">
        <x:v>The offer targets Manchester businesses but is delivered as a distributed online service; routine local presence is less clear.</x:v>
      </x:c>
      <x:c r="M12" s="13" t="str">
        <x:v>https://a-wise.co.uk/accountants-in-manchester/</x:v>
      </x:c>
      <x:c r="N12" s="13" t="str">
        <x:f>IF(OR(C12="Unknown",I12&lt;2,COUNT(D12:H12)&lt;5),"Review required",IF(OR(C12="Directory",C12="Marketplace",C12="Lead generator"),IF(AND(G12&gt;=1,OR(E12&gt;=1,F12&gt;=1)),"Discovery intermediary","Context source"),IF(OR(C12="Publisher",C12="Education",C12="Regulator"),"Context source",IF(C12="Provider",IF(AND(D12=2,E12=2,F12=2,H12&gt;=1),"Core local competitor",IF(AND(D12=1,E12=2,F12=2,H12&gt;=1),"Service-area competitor",IF(AND(G12=2,OR(E12&gt;=1,F12&gt;=1)),"Visibility competitor",IF(OR(E12&gt;=1,F12&gt;=1,H12&gt;=1),"Strategic benchmark","Exclude")))),"Review required"))))</x:f>
        <x:v>Service-area competitor</x:v>
      </x:c>
      <x:c r="O12" s="13" t="str">
        <x:f>IF(J12=N12,"MATCH","REVIEW")</x:f>
        <x:v>MATCH</x:v>
      </x:c>
    </x:row>
    <x:row r="13">
      <x:c r="A13" s="13" t="str">
        <x:v>Manchester, UK — SME accounting, bookkeeping and tax</x:v>
      </x:c>
      <x:c r="B13" s="13" t="str">
        <x:v>Sedulo Manchester</x:v>
      </x:c>
      <x:c r="C13" s="13" t="str">
        <x:v>Provider</x:v>
      </x:c>
      <x:c r="D13" s="13" t="n">
        <x:v>2</x:v>
      </x:c>
      <x:c r="E13" s="13" t="n">
        <x:v>1</x:v>
      </x:c>
      <x:c r="F13" s="13" t="n">
        <x:v>1</x:v>
      </x:c>
      <x:c r="G13" s="13" t="n">
        <x:v>1</x:v>
      </x:c>
      <x:c r="H13" s="13" t="n">
        <x:v>2</x:v>
      </x:c>
      <x:c r="I13" s="13" t="n">
        <x:v>4</x:v>
      </x:c>
      <x:c r="J13" s="13" t="str">
        <x:v>Strategic benchmark</x:v>
      </x:c>
      <x:c r="K13" s="13" t="str">
        <x:v>Core local competitor</x:v>
      </x:c>
      <x:c r="L13" s="13" t="str">
        <x:v>It can serve SMEs locally, but its observed mid-tier multidisciplinary positioning is broader than the bounded bookkeeping and tax need.</x:v>
      </x:c>
      <x:c r="M13" s="13" t="str">
        <x:v>https://sedulo.co.uk/locations/manchester/</x:v>
      </x:c>
      <x:c r="N13" s="13" t="str">
        <x:f>IF(OR(C13="Unknown",I13&lt;2,COUNT(D13:H13)&lt;5),"Review required",IF(OR(C13="Directory",C13="Marketplace",C13="Lead generator"),IF(AND(G13&gt;=1,OR(E13&gt;=1,F13&gt;=1)),"Discovery intermediary","Context source"),IF(OR(C13="Publisher",C13="Education",C13="Regulator"),"Context source",IF(C13="Provider",IF(AND(D13=2,E13=2,F13=2,H13&gt;=1),"Core local competitor",IF(AND(D13=1,E13=2,F13=2,H13&gt;=1),"Service-area competitor",IF(AND(G13=2,OR(E13&gt;=1,F13&gt;=1)),"Visibility competitor",IF(OR(E13&gt;=1,F13&gt;=1,H13&gt;=1),"Strategic benchmark","Exclude")))),"Review required"))))</x:f>
        <x:v>Strategic benchmark</x:v>
      </x:c>
      <x:c r="O13" s="13" t="str">
        <x:f>IF(J13=N13,"MATCH","REVIEW")</x:f>
        <x:v>MATCH</x:v>
      </x:c>
    </x:row>
    <x:row r="14">
      <x:c r="A14" s="13" t="str">
        <x:v>Manchester, UK — SME accounting, bookkeeping and tax</x:v>
      </x:c>
      <x:c r="B14" s="13" t="str">
        <x:v>Clutch Manchester small-business accountants</x:v>
      </x:c>
      <x:c r="C14" s="13" t="str">
        <x:v>Directory</x:v>
      </x:c>
      <x:c r="D14" s="13" t="n">
        <x:v>0</x:v>
      </x:c>
      <x:c r="E14" s="13" t="n">
        <x:v>2</x:v>
      </x:c>
      <x:c r="F14" s="13" t="n">
        <x:v>2</x:v>
      </x:c>
      <x:c r="G14" s="13" t="n">
        <x:v>2</x:v>
      </x:c>
      <x:c r="H14" s="13" t="n">
        <x:v>1</x:v>
      </x:c>
      <x:c r="I14" s="13" t="n">
        <x:v>4</x:v>
      </x:c>
      <x:c r="J14" s="13" t="str">
        <x:v>Discovery intermediary</x:v>
      </x:c>
      <x:c r="K14" s="13" t="str">
        <x:v>Context source</x:v>
      </x:c>
      <x:c r="L14" s="13" t="str">
        <x:v>It ranks and compares firms for buyers, so it actively shapes choice rather than merely publishing background information.</x:v>
      </x:c>
      <x:c r="M14" s="13" t="str">
        <x:v>https://clutch.co/accounting/small-business/uk/england/manchester</x:v>
      </x:c>
      <x:c r="N14" s="13" t="str">
        <x:f>IF(OR(C14="Unknown",I14&lt;2,COUNT(D14:H14)&lt;5),"Review required",IF(OR(C14="Directory",C14="Marketplace",C14="Lead generator"),IF(AND(G14&gt;=1,OR(E14&gt;=1,F14&gt;=1)),"Discovery intermediary","Context source"),IF(OR(C14="Publisher",C14="Education",C14="Regulator"),"Context source",IF(C14="Provider",IF(AND(D14=2,E14=2,F14=2,H14&gt;=1),"Core local competitor",IF(AND(D14=1,E14=2,F14=2,H14&gt;=1),"Service-area competitor",IF(AND(G14=2,OR(E14&gt;=1,F14&gt;=1)),"Visibility competitor",IF(OR(E14&gt;=1,F14&gt;=1,H14&gt;=1),"Strategic benchmark","Exclude")))),"Review required"))))</x:f>
        <x:v>Discovery intermediary</x:v>
      </x:c>
      <x:c r="O14" s="13" t="str">
        <x:f>IF(J14=N14,"MATCH","REVIEW")</x:f>
        <x:v>MATCH</x:v>
      </x:c>
    </x:row>
    <x:row r="15">
      <x:c r="A15" s="13" t="str">
        <x:v>Manchester, UK — SME accounting, bookkeeping and tax</x:v>
      </x:c>
      <x:c r="B15" s="13" t="str">
        <x:v>ICAEW Find a Chartered Accountant — Manchester</x:v>
      </x:c>
      <x:c r="C15" s="13" t="str">
        <x:v>Directory</x:v>
      </x:c>
      <x:c r="D15" s="13" t="n">
        <x:v>0</x:v>
      </x:c>
      <x:c r="E15" s="13" t="n">
        <x:v>2</x:v>
      </x:c>
      <x:c r="F15" s="13" t="n">
        <x:v>2</x:v>
      </x:c>
      <x:c r="G15" s="13" t="n">
        <x:v>2</x:v>
      </x:c>
      <x:c r="H15" s="13" t="n">
        <x:v>2</x:v>
      </x:c>
      <x:c r="I15" s="13" t="n">
        <x:v>4</x:v>
      </x:c>
      <x:c r="J15" s="13" t="str">
        <x:v>Discovery intermediary</x:v>
      </x:c>
      <x:c r="K15" s="13" t="str">
        <x:v>Context source</x:v>
      </x:c>
      <x:c r="L15" s="13" t="str">
        <x:v>The official directory helps users discover regulated professionals, but it does not fulfil accounting services.</x:v>
      </x:c>
      <x:c r="M15" s="13" t="str">
        <x:v>https://find.icaew.com/search?term=manchester</x:v>
      </x:c>
      <x:c r="N15" s="13" t="str">
        <x:f>IF(OR(C15="Unknown",I15&lt;2,COUNT(D15:H15)&lt;5),"Review required",IF(OR(C15="Directory",C15="Marketplace",C15="Lead generator"),IF(AND(G15&gt;=1,OR(E15&gt;=1,F15&gt;=1)),"Discovery intermediary","Context source"),IF(OR(C15="Publisher",C15="Education",C15="Regulator"),"Context source",IF(C15="Provider",IF(AND(D15=2,E15=2,F15=2,H15&gt;=1),"Core local competitor",IF(AND(D15=1,E15=2,F15=2,H15&gt;=1),"Service-area competitor",IF(AND(G15=2,OR(E15&gt;=1,F15&gt;=1)),"Visibility competitor",IF(OR(E15&gt;=1,F15&gt;=1,H15&gt;=1),"Strategic benchmark","Exclude")))),"Review required"))))</x:f>
        <x:v>Discovery intermediary</x:v>
      </x:c>
      <x:c r="O15" s="13" t="str">
        <x:f>IF(J15=N15,"MATCH","REVIEW")</x:f>
        <x:v>MATCH</x:v>
      </x:c>
    </x:row>
    <x:row r="16">
      <x:c r="A16" s="13" t="str">
        <x:v>Dublin, Ireland — startup company formation and commercial contracts</x:v>
      </x:c>
      <x:c r="B16" s="13" t="str">
        <x:v>Doyle &amp; Company LLP</x:v>
      </x:c>
      <x:c r="C16" s="13" t="str">
        <x:v>Provider</x:v>
      </x:c>
      <x:c r="D16" s="13" t="n">
        <x:v>2</x:v>
      </x:c>
      <x:c r="E16" s="13" t="n">
        <x:v>2</x:v>
      </x:c>
      <x:c r="F16" s="13" t="n">
        <x:v>2</x:v>
      </x:c>
      <x:c r="G16" s="13" t="n">
        <x:v>1</x:v>
      </x:c>
      <x:c r="H16" s="13" t="n">
        <x:v>2</x:v>
      </x:c>
      <x:c r="I16" s="13" t="n">
        <x:v>4</x:v>
      </x:c>
      <x:c r="J16" s="13" t="str">
        <x:v>Core local competitor</x:v>
      </x:c>
      <x:c r="K16" s="13" t="str">
        <x:v>Strategic benchmark</x:v>
      </x:c>
      <x:c r="L16" s="13" t="str">
        <x:v>The Dublin firm offers a defined company-formation package for business clients.</x:v>
      </x:c>
      <x:c r="M16" s="13" t="str">
        <x:v>https://www.doyleandcompany.ie/services/legal-services-for-business/company-formation</x:v>
      </x:c>
      <x:c r="N16" s="13" t="str">
        <x:f>IF(OR(C16="Unknown",I16&lt;2,COUNT(D16:H16)&lt;5),"Review required",IF(OR(C16="Directory",C16="Marketplace",C16="Lead generator"),IF(AND(G16&gt;=1,OR(E16&gt;=1,F16&gt;=1)),"Discovery intermediary","Context source"),IF(OR(C16="Publisher",C16="Education",C16="Regulator"),"Context source",IF(C16="Provider",IF(AND(D16=2,E16=2,F16=2,H16&gt;=1),"Core local competitor",IF(AND(D16=1,E16=2,F16=2,H16&gt;=1),"Service-area competitor",IF(AND(G16=2,OR(E16&gt;=1,F16&gt;=1)),"Visibility competitor",IF(OR(E16&gt;=1,F16&gt;=1,H16&gt;=1),"Strategic benchmark","Exclude")))),"Review required"))))</x:f>
        <x:v>Core local competitor</x:v>
      </x:c>
      <x:c r="O16" s="13" t="str">
        <x:f>IF(J16=N16,"MATCH","REVIEW")</x:f>
        <x:v>MATCH</x:v>
      </x:c>
    </x:row>
    <x:row r="17">
      <x:c r="A17" s="13" t="str">
        <x:v>Dublin, Ireland — startup company formation and commercial contracts</x:v>
      </x:c>
      <x:c r="B17" s="13" t="str">
        <x:v>Coyne Solicitors</x:v>
      </x:c>
      <x:c r="C17" s="13" t="str">
        <x:v>Provider</x:v>
      </x:c>
      <x:c r="D17" s="13" t="n">
        <x:v>2</x:v>
      </x:c>
      <x:c r="E17" s="13" t="n">
        <x:v>2</x:v>
      </x:c>
      <x:c r="F17" s="13" t="n">
        <x:v>2</x:v>
      </x:c>
      <x:c r="G17" s="13" t="n">
        <x:v>1</x:v>
      </x:c>
      <x:c r="H17" s="13" t="n">
        <x:v>2</x:v>
      </x:c>
      <x:c r="I17" s="13" t="n">
        <x:v>4</x:v>
      </x:c>
      <x:c r="J17" s="13" t="str">
        <x:v>Core local competitor</x:v>
      </x:c>
      <x:c r="K17" s="13" t="str">
        <x:v>Strategic benchmark</x:v>
      </x:c>
      <x:c r="L17" s="13" t="str">
        <x:v>It explicitly offers incorporation, commercial contracts and corporate-law delivery.</x:v>
      </x:c>
      <x:c r="M17" s="13" t="str">
        <x:v>https://coynesolicitors.ie/services/corporate-law</x:v>
      </x:c>
      <x:c r="N17" s="13" t="str">
        <x:f>IF(OR(C17="Unknown",I17&lt;2,COUNT(D17:H17)&lt;5),"Review required",IF(OR(C17="Directory",C17="Marketplace",C17="Lead generator"),IF(AND(G17&gt;=1,OR(E17&gt;=1,F17&gt;=1)),"Discovery intermediary","Context source"),IF(OR(C17="Publisher",C17="Education",C17="Regulator"),"Context source",IF(C17="Provider",IF(AND(D17=2,E17=2,F17=2,H17&gt;=1),"Core local competitor",IF(AND(D17=1,E17=2,F17=2,H17&gt;=1),"Service-area competitor",IF(AND(G17=2,OR(E17&gt;=1,F17&gt;=1)),"Visibility competitor",IF(OR(E17&gt;=1,F17&gt;=1,H17&gt;=1),"Strategic benchmark","Exclude")))),"Review required"))))</x:f>
        <x:v>Core local competitor</x:v>
      </x:c>
      <x:c r="O17" s="13" t="str">
        <x:f>IF(J17=N17,"MATCH","REVIEW")</x:f>
        <x:v>MATCH</x:v>
      </x:c>
    </x:row>
    <x:row r="18">
      <x:c r="A18" s="13" t="str">
        <x:v>Dublin, Ireland — startup company formation and commercial contracts</x:v>
      </x:c>
      <x:c r="B18" s="13" t="str">
        <x:v>McGrath Mullan</x:v>
      </x:c>
      <x:c r="C18" s="13" t="str">
        <x:v>Provider</x:v>
      </x:c>
      <x:c r="D18" s="13" t="n">
        <x:v>2</x:v>
      </x:c>
      <x:c r="E18" s="13" t="n">
        <x:v>2</x:v>
      </x:c>
      <x:c r="F18" s="13" t="n">
        <x:v>2</x:v>
      </x:c>
      <x:c r="G18" s="13" t="n">
        <x:v>1</x:v>
      </x:c>
      <x:c r="H18" s="13" t="n">
        <x:v>2</x:v>
      </x:c>
      <x:c r="I18" s="13" t="n">
        <x:v>4</x:v>
      </x:c>
      <x:c r="J18" s="13" t="str">
        <x:v>Core local competitor</x:v>
      </x:c>
      <x:c r="K18" s="13" t="str">
        <x:v>Service-area competitor</x:v>
      </x:c>
      <x:c r="L18" s="13" t="str">
        <x:v>The Dublin business-law offer includes company formation, contracts and dispute support.</x:v>
      </x:c>
      <x:c r="M18" s="13" t="str">
        <x:v>https://mcgrathmullan.ie/business-law-solicitors-dublin/</x:v>
      </x:c>
      <x:c r="N18" s="13" t="str">
        <x:f>IF(OR(C18="Unknown",I18&lt;2,COUNT(D18:H18)&lt;5),"Review required",IF(OR(C18="Directory",C18="Marketplace",C18="Lead generator"),IF(AND(G18&gt;=1,OR(E18&gt;=1,F18&gt;=1)),"Discovery intermediary","Context source"),IF(OR(C18="Publisher",C18="Education",C18="Regulator"),"Context source",IF(C18="Provider",IF(AND(D18=2,E18=2,F18=2,H18&gt;=1),"Core local competitor",IF(AND(D18=1,E18=2,F18=2,H18&gt;=1),"Service-area competitor",IF(AND(G18=2,OR(E18&gt;=1,F18&gt;=1)),"Visibility competitor",IF(OR(E18&gt;=1,F18&gt;=1,H18&gt;=1),"Strategic benchmark","Exclude")))),"Review required"))))</x:f>
        <x:v>Core local competitor</x:v>
      </x:c>
      <x:c r="O18" s="13" t="str">
        <x:f>IF(J18=N18,"MATCH","REVIEW")</x:f>
        <x:v>MATCH</x:v>
      </x:c>
    </x:row>
    <x:row r="19">
      <x:c r="A19" s="13" t="str">
        <x:v>Dublin, Ireland — startup company formation and commercial contracts</x:v>
      </x:c>
      <x:c r="B19" s="13" t="str">
        <x:v>Mason Hayes &amp; Curran — Start-Ups</x:v>
      </x:c>
      <x:c r="C19" s="13" t="str">
        <x:v>Provider</x:v>
      </x:c>
      <x:c r="D19" s="13" t="n">
        <x:v>2</x:v>
      </x:c>
      <x:c r="E19" s="13" t="n">
        <x:v>1</x:v>
      </x:c>
      <x:c r="F19" s="13" t="n">
        <x:v>2</x:v>
      </x:c>
      <x:c r="G19" s="13" t="n">
        <x:v>1</x:v>
      </x:c>
      <x:c r="H19" s="13" t="n">
        <x:v>2</x:v>
      </x:c>
      <x:c r="I19" s="13" t="n">
        <x:v>4</x:v>
      </x:c>
      <x:c r="J19" s="13" t="str">
        <x:v>Strategic benchmark</x:v>
      </x:c>
      <x:c r="K19" s="13" t="str">
        <x:v>Core local competitor</x:v>
      </x:c>
      <x:c r="L19" s="13" t="str">
        <x:v>It directly serves startups, but its observed large-firm multidisciplinary scope exceeds the bounded formation-and-standard-contract scenario.</x:v>
      </x:c>
      <x:c r="M19" s="13" t="str">
        <x:v>https://www.mhc.ie/expertise/technology-law/start-ups</x:v>
      </x:c>
      <x:c r="N19" s="13" t="str">
        <x:f>IF(OR(C19="Unknown",I19&lt;2,COUNT(D19:H19)&lt;5),"Review required",IF(OR(C19="Directory",C19="Marketplace",C19="Lead generator"),IF(AND(G19&gt;=1,OR(E19&gt;=1,F19&gt;=1)),"Discovery intermediary","Context source"),IF(OR(C19="Publisher",C19="Education",C19="Regulator"),"Context source",IF(C19="Provider",IF(AND(D19=2,E19=2,F19=2,H19&gt;=1),"Core local competitor",IF(AND(D19=1,E19=2,F19=2,H19&gt;=1),"Service-area competitor",IF(AND(G19=2,OR(E19&gt;=1,F19&gt;=1)),"Visibility competitor",IF(OR(E19&gt;=1,F19&gt;=1,H19&gt;=1),"Strategic benchmark","Exclude")))),"Review required"))))</x:f>
        <x:v>Strategic benchmark</x:v>
      </x:c>
      <x:c r="O19" s="13" t="str">
        <x:f>IF(J19=N19,"MATCH","REVIEW")</x:f>
        <x:v>MATCH</x:v>
      </x:c>
    </x:row>
    <x:row r="20">
      <x:c r="A20" s="13" t="str">
        <x:v>Dublin, Ireland — startup company formation and commercial contracts</x:v>
      </x:c>
      <x:c r="B20" s="13" t="str">
        <x:v>William Fry — Corporate &amp; M&amp;A</x:v>
      </x:c>
      <x:c r="C20" s="13" t="str">
        <x:v>Provider</x:v>
      </x:c>
      <x:c r="D20" s="13" t="n">
        <x:v>2</x:v>
      </x:c>
      <x:c r="E20" s="13" t="n">
        <x:v>1</x:v>
      </x:c>
      <x:c r="F20" s="13" t="n">
        <x:v>1</x:v>
      </x:c>
      <x:c r="G20" s="13" t="n">
        <x:v>1</x:v>
      </x:c>
      <x:c r="H20" s="13" t="n">
        <x:v>2</x:v>
      </x:c>
      <x:c r="I20" s="13" t="n">
        <x:v>4</x:v>
      </x:c>
      <x:c r="J20" s="13" t="str">
        <x:v>Strategic benchmark</x:v>
      </x:c>
      <x:c r="K20" s="13" t="str">
        <x:v>Core local competitor</x:v>
      </x:c>
      <x:c r="L20" s="13" t="str">
        <x:v>Its Dublin corporate practice is serviceable and credible but oriented toward sophisticated transactions and leading organisations.</x:v>
      </x:c>
      <x:c r="M20" s="13" t="str">
        <x:v>https://www.williamfry.com/practice-area/corporate-ma/</x:v>
      </x:c>
      <x:c r="N20" s="13" t="str">
        <x:f>IF(OR(C20="Unknown",I20&lt;2,COUNT(D20:H20)&lt;5),"Review required",IF(OR(C20="Directory",C20="Marketplace",C20="Lead generator"),IF(AND(G20&gt;=1,OR(E20&gt;=1,F20&gt;=1)),"Discovery intermediary","Context source"),IF(OR(C20="Publisher",C20="Education",C20="Regulator"),"Context source",IF(C20="Provider",IF(AND(D20=2,E20=2,F20=2,H20&gt;=1),"Core local competitor",IF(AND(D20=1,E20=2,F20=2,H20&gt;=1),"Service-area competitor",IF(AND(G20=2,OR(E20&gt;=1,F20&gt;=1)),"Visibility competitor",IF(OR(E20&gt;=1,F20&gt;=1,H20&gt;=1),"Strategic benchmark","Exclude")))),"Review required"))))</x:f>
        <x:v>Strategic benchmark</x:v>
      </x:c>
      <x:c r="O20" s="13" t="str">
        <x:f>IF(J20=N20,"MATCH","REVIEW")</x:f>
        <x:v>MATCH</x:v>
      </x:c>
    </x:row>
    <x:row r="21">
      <x:c r="A21" s="13" t="str">
        <x:v>Dublin, Ireland — startup company formation and commercial contracts</x:v>
      </x:c>
      <x:c r="B21" s="13" t="str">
        <x:v>Law Society of Ireland — Find a Solicitor</x:v>
      </x:c>
      <x:c r="C21" s="13" t="str">
        <x:v>Directory</x:v>
      </x:c>
      <x:c r="D21" s="13" t="n">
        <x:v>0</x:v>
      </x:c>
      <x:c r="E21" s="13" t="n">
        <x:v>2</x:v>
      </x:c>
      <x:c r="F21" s="13" t="n">
        <x:v>2</x:v>
      </x:c>
      <x:c r="G21" s="13" t="n">
        <x:v>2</x:v>
      </x:c>
      <x:c r="H21" s="13" t="n">
        <x:v>1</x:v>
      </x:c>
      <x:c r="I21" s="13" t="n">
        <x:v>4</x:v>
      </x:c>
      <x:c r="J21" s="13" t="str">
        <x:v>Discovery intermediary</x:v>
      </x:c>
      <x:c r="K21" s="13" t="str">
        <x:v>Context source</x:v>
      </x:c>
      <x:c r="L21" s="13" t="str">
        <x:v>It routes users to practising solicitors and firms, so it shapes selection rather than only providing background guidance.</x:v>
      </x:c>
      <x:c r="M21" s="13" t="str">
        <x:v>https://www.lawsociety.ie/find-a-solicitor/Solicitor-Firm-Search/</x:v>
      </x:c>
      <x:c r="N21" s="13" t="str">
        <x:f>IF(OR(C21="Unknown",I21&lt;2,COUNT(D21:H21)&lt;5),"Review required",IF(OR(C21="Directory",C21="Marketplace",C21="Lead generator"),IF(AND(G21&gt;=1,OR(E21&gt;=1,F21&gt;=1)),"Discovery intermediary","Context source"),IF(OR(C21="Publisher",C21="Education",C21="Regulator"),"Context source",IF(C21="Provider",IF(AND(D21=2,E21=2,F21=2,H21&gt;=1),"Core local competitor",IF(AND(D21=1,E21=2,F21=2,H21&gt;=1),"Service-area competitor",IF(AND(G21=2,OR(E21&gt;=1,F21&gt;=1)),"Visibility competitor",IF(OR(E21&gt;=1,F21&gt;=1,H21&gt;=1),"Strategic benchmark","Exclude")))),"Review required"))))</x:f>
        <x:v>Discovery intermediary</x:v>
      </x:c>
      <x:c r="O21" s="13" t="str">
        <x:f>IF(J21=N21,"MATCH","REVIEW")</x:f>
        <x:v>MATCH</x:v>
      </x:c>
    </x:row>
    <x:row r="22">
      <x:c r="A22" s="13" t="str">
        <x:v>Dublin, Ireland — startup company formation and commercial contracts</x:v>
      </x:c>
      <x:c r="B22" s="13" t="str">
        <x:v>Law Society of Ireland — Business Law Guide</x:v>
      </x:c>
      <x:c r="C22" s="13" t="str">
        <x:v>Publisher</x:v>
      </x:c>
      <x:c r="D22" s="13" t="n">
        <x:v>0</x:v>
      </x:c>
      <x:c r="E22" s="13" t="n">
        <x:v>1</x:v>
      </x:c>
      <x:c r="F22" s="13" t="n">
        <x:v>1</x:v>
      </x:c>
      <x:c r="G22" s="13" t="n">
        <x:v>1</x:v>
      </x:c>
      <x:c r="H22" s="13" t="n">
        <x:v>0</x:v>
      </x:c>
      <x:c r="I22" s="13" t="n">
        <x:v>4</x:v>
      </x:c>
      <x:c r="J22" s="13" t="str">
        <x:v>Context source</x:v>
      </x:c>
      <x:c r="K22" s="13" t="str">
        <x:v>Discovery intermediary</x:v>
      </x:c>
      <x:c r="L22" s="13" t="str">
        <x:v>The guide explains legal context and points readers to solicitors but does not compare or fulfil providers directly.</x:v>
      </x:c>
      <x:c r="M22" s="13" t="str">
        <x:v>https://www.lawsociety.ie/public/Legal-guides/business-law/</x:v>
      </x:c>
      <x:c r="N22" s="13" t="str">
        <x:f>IF(OR(C22="Unknown",I22&lt;2,COUNT(D22:H22)&lt;5),"Review required",IF(OR(C22="Directory",C22="Marketplace",C22="Lead generator"),IF(AND(G22&gt;=1,OR(E22&gt;=1,F22&gt;=1)),"Discovery intermediary","Context source"),IF(OR(C22="Publisher",C22="Education",C22="Regulator"),"Context source",IF(C22="Provider",IF(AND(D22=2,E22=2,F22=2,H22&gt;=1),"Core local competitor",IF(AND(D22=1,E22=2,F22=2,H22&gt;=1),"Service-area competitor",IF(AND(G22=2,OR(E22&gt;=1,F22&gt;=1)),"Visibility competitor",IF(OR(E22&gt;=1,F22&gt;=1,H22&gt;=1),"Strategic benchmark","Exclude")))),"Review required"))))</x:f>
        <x:v>Context source</x:v>
      </x:c>
      <x:c r="O22" s="13" t="str">
        <x:f>IF(J22=N22,"MATCH","REVIEW")</x:f>
        <x:v>MATCH</x:v>
      </x:c>
    </x:row>
  </x:sheetData>
  <x:conditionalFormatting sqref="D2:I22">
    <x:cfRule type="colorScale" priority="1">
      <x:colorScale>
        <x:cfvo type="min"/>
        <x:cfvo type="percentile" val="50"/>
        <x:cfvo type="max"/>
        <x:color rgb="FFF7C6C7"/>
        <x:color rgb="FFFBE7A1"/>
        <x:color rgb="FFBFE3C0"/>
      </x:colorScale>
    </x:cfRule>
  </x:conditionalFormatting>
  <x:conditionalFormatting sqref="O2:O22">
    <x:cfRule type="expression" dxfId="0" priority="2">
      <x:formula>O2="REVIEW"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359b24bf22f491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8" hidden="0" customWidth="1"/>
    <x:col min="3" max="3" width="48" hidden="0" customWidth="1"/>
    <x:col min="4" max="4" width="42" hidden="0" customWidth="1"/>
    <x:col min="5" max="5" width="50" hidden="0" customWidth="1"/>
  </x:cols>
  <x:sheetData>
    <x:row r="1">
      <x:c r="A1" s="18" t="str">
        <x:v>Variable / rule</x:v>
      </x:c>
      <x:c r="B1" s="18" t="str">
        <x:v>0 or first condition</x:v>
      </x:c>
      <x:c r="C1" s="18" t="str">
        <x:v>1 or second condition</x:v>
      </x:c>
      <x:c r="D1" s="18" t="str">
        <x:v>2 or third condition</x:v>
      </x:c>
      <x:c r="E1" s="18" t="str">
        <x:v>Notes</x:v>
      </x:c>
    </x:row>
    <x:row r="2">
      <x:c r="A2" s="13" t="str">
        <x:v>L — Local serviceability</x:v>
      </x:c>
      <x:c r="B2" s="13" t="str">
        <x:v>Cannot serve market</x:v>
      </x:c>
      <x:c r="C2" s="13" t="str">
        <x:v>Conditional/adjacent/remote</x:v>
      </x:c>
      <x:c r="D2" s="13" t="str">
        <x:v>Direct routine service</x:v>
      </x:c>
      <x:c r="E2" s="13" t="str">
        <x:v>Scenario-specific</x:v>
      </x:c>
    </x:row>
    <x:row r="3">
      <x:c r="A3" s="13" t="str">
        <x:v>O — Offer overlap</x:v>
      </x:c>
      <x:c r="B3" s="13" t="str">
        <x:v>Different offer</x:v>
      </x:c>
      <x:c r="C3" s="13" t="str">
        <x:v>Adjacent/partial</x:v>
      </x:c>
      <x:c r="D3" s="13" t="str">
        <x:v>Same core service</x:v>
      </x:c>
      <x:c r="E3" s="13" t="str">
        <x:v>Judge actual offer, not category label</x:v>
      </x:c>
    </x:row>
    <x:row r="4">
      <x:c r="A4" s="13" t="str">
        <x:v>C — Customer-need overlap</x:v>
      </x:c>
      <x:c r="B4" s="13" t="str">
        <x:v>Different problem</x:v>
      </x:c>
      <x:c r="C4" s="13" t="str">
        <x:v>Adjacent segment/need</x:v>
      </x:c>
      <x:c r="D4" s="13" t="str">
        <x:v>Same immediate need</x:v>
      </x:c>
      <x:c r="E4" s="13" t="str">
        <x:v>Define buyer first</x:v>
      </x:c>
    </x:row>
    <x:row r="5">
      <x:c r="A5" s="13" t="str">
        <x:v>U — User-choice visibility</x:v>
      </x:c>
      <x:c r="B5" s="13" t="str">
        <x:v>Not materially observed</x:v>
      </x:c>
      <x:c r="C5" s="13" t="str">
        <x:v>Occasional/indirect</x:v>
      </x:c>
      <x:c r="D5" s="13" t="str">
        <x:v>Recurring/prominent</x:v>
      </x:c>
      <x:c r="E5" s="13" t="str">
        <x:v>Visibility does not prove substitution</x:v>
      </x:c>
    </x:row>
    <x:row r="6">
      <x:c r="A6" s="13" t="str">
        <x:v>S — Substitution credibility</x:v>
      </x:c>
      <x:c r="B6" s="13" t="str">
        <x:v>Not credible</x:v>
      </x:c>
      <x:c r="C6" s="13" t="str">
        <x:v>Plausible under conditions</x:v>
      </x:c>
      <x:c r="D6" s="13" t="str">
        <x:v>Strong alternative</x:v>
      </x:c>
      <x:c r="E6" s="13" t="str">
        <x:v>Use trust, availability and fit</x:v>
      </x:c>
    </x:row>
    <x:row r="7">
      <x:c r="A7" s="13" t="str">
        <x:v>Confidence</x:v>
      </x:c>
      <x:c r="B7" s="13" t="str">
        <x:v>—</x:v>
      </x:c>
      <x:c r="C7" s="13" t="str">
        <x:v>Weak/indirect; Review required</x:v>
      </x:c>
      <x:c r="D7" s="13" t="str">
        <x:v>Limited but usable</x:v>
      </x:c>
      <x:c r="E7" s="13" t="str">
        <x:v>3 = good; 4 = strong</x:v>
      </x:c>
    </x:row>
    <x:row r="8">
      <x:c r="A8" s="13" t="str">
        <x:v>Rule 1</x:v>
      </x:c>
      <x:c r="B8" s="13" t="str">
        <x:v>Review required</x:v>
      </x:c>
      <x:c r="C8" s="13" t="str">
        <x:v>Missing input / unknown type / confidence &lt;2</x:v>
      </x:c>
      <x:c r="D8" s="13" t="str"/>
      <x:c r="E8" s="13" t="str">
        <x:v>First matching rule</x:v>
      </x:c>
    </x:row>
    <x:row r="9">
      <x:c r="A9" s="13" t="str">
        <x:v>Rule 2</x:v>
      </x:c>
      <x:c r="B9" s="13" t="str">
        <x:v>Discovery intermediary</x:v>
      </x:c>
      <x:c r="C9" s="13" t="str">
        <x:v>Directory/marketplace/lead generator + U≥1 + O≥1 or C≥1</x:v>
      </x:c>
      <x:c r="D9" s="13" t="str"/>
      <x:c r="E9" s="13" t="str">
        <x:v>Not a provider competitor</x:v>
      </x:c>
    </x:row>
    <x:row r="10">
      <x:c r="A10" s="13" t="str">
        <x:v>Rule 3</x:v>
      </x:c>
      <x:c r="B10" s="13" t="str">
        <x:v>Context source</x:v>
      </x:c>
      <x:c r="C10" s="13" t="str">
        <x:v>Publisher/education/regulator</x:v>
      </x:c>
      <x:c r="D10" s="13" t="str"/>
      <x:c r="E10" s="13" t="str">
        <x:v>Authority context only</x:v>
      </x:c>
    </x:row>
    <x:row r="11">
      <x:c r="A11" s="13" t="str">
        <x:v>Rule 4</x:v>
      </x:c>
      <x:c r="B11" s="13" t="str">
        <x:v>Core local competitor</x:v>
      </x:c>
      <x:c r="C11" s="13" t="str">
        <x:v>Provider + L2 + O2 + C2 + S≥1</x:v>
      </x:c>
      <x:c r="D11" s="13" t="str"/>
      <x:c r="E11" s="13" t="str">
        <x:v>Primary benchmark</x:v>
      </x:c>
    </x:row>
    <x:row r="12">
      <x:c r="A12" s="13" t="str">
        <x:v>Rule 5</x:v>
      </x:c>
      <x:c r="B12" s="13" t="str">
        <x:v>Service-area competitor</x:v>
      </x:c>
      <x:c r="C12" s="13" t="str">
        <x:v>Provider + L1 + O2 + C2 + S≥1</x:v>
      </x:c>
      <x:c r="D12" s="13" t="str"/>
      <x:c r="E12" s="13" t="str">
        <x:v>Conditional serviceability</x:v>
      </x:c>
    </x:row>
    <x:row r="13">
      <x:c r="A13" s="13" t="str">
        <x:v>Rule 6</x:v>
      </x:c>
      <x:c r="B13" s="13" t="str">
        <x:v>Visibility competitor</x:v>
      </x:c>
      <x:c r="C13" s="13" t="str">
        <x:v>Provider + U2 + O≥1 or C≥1</x:v>
      </x:c>
      <x:c r="D13" s="13" t="str"/>
      <x:c r="E13" s="13" t="str">
        <x:v>Commercial substitution failed</x:v>
      </x:c>
    </x:row>
    <x:row r="14">
      <x:c r="A14" s="13" t="str">
        <x:v>Rule 7</x:v>
      </x:c>
      <x:c r="B14" s="13" t="str">
        <x:v>Strategic benchmark</x:v>
      </x:c>
      <x:c r="C14" s="13" t="str">
        <x:v>Provider + some category/need/trust overlap</x:v>
      </x:c>
      <x:c r="D14" s="13" t="str"/>
      <x:c r="E14" s="13" t="str">
        <x:v>No earlier provider rule matched</x:v>
      </x:c>
    </x:row>
    <x:row r="15">
      <x:c r="A15" s="13" t="str">
        <x:v>Rule 8</x:v>
      </x:c>
      <x:c r="B15" s="13" t="str">
        <x:v>Exclude</x:v>
      </x:c>
      <x:c r="C15" s="13" t="str">
        <x:v>No earlier rule matched</x:v>
      </x:c>
      <x:c r="D15" s="13" t="str"/>
      <x:c r="E15" s="13" t="str">
        <x:v>Remove from governed set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34" hidden="0" customWidth="1"/>
    <x:col min="4" max="4" width="20" hidden="0" customWidth="1"/>
    <x:col min="5" max="5" width="20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12" hidden="0" customWidth="1"/>
    <x:col min="12" max="12" width="24" hidden="0" customWidth="1"/>
    <x:col min="13" max="13" width="12" hidden="0" customWidth="1"/>
    <x:col min="14" max="14" width="48" hidden="0" customWidth="1"/>
    <x:col min="15" max="15" width="14" hidden="0" customWidth="1"/>
    <x:col min="16" max="16" width="70" hidden="0" customWidth="1"/>
  </x:cols>
  <x:sheetData>
    <x:row r="1">
      <x:c r="A1" s="18" t="str">
        <x:v>Case ID</x:v>
      </x:c>
      <x:c r="B1" s="18" t="str">
        <x:v>Market scenario</x:v>
      </x:c>
      <x:c r="C1" s="18" t="str">
        <x:v>Candidate</x:v>
      </x:c>
      <x:c r="D1" s="18" t="str">
        <x:v>Reviewer</x:v>
      </x:c>
      <x:c r="E1" s="18" t="str">
        <x:v>Entity type</x:v>
      </x:c>
      <x:c r="F1" s="18" t="str">
        <x:v>L</x:v>
      </x:c>
      <x:c r="G1" s="18" t="str">
        <x:v>O</x:v>
      </x:c>
      <x:c r="H1" s="18" t="str">
        <x:v>C</x:v>
      </x:c>
      <x:c r="I1" s="18" t="str">
        <x:v>U</x:v>
      </x:c>
      <x:c r="J1" s="18" t="str">
        <x:v>S</x:v>
      </x:c>
      <x:c r="K1" s="18" t="str">
        <x:v>Confidence</x:v>
      </x:c>
      <x:c r="L1" s="18" t="str">
        <x:v>Rule output</x:v>
      </x:c>
      <x:c r="M1" s="18" t="str">
        <x:v>Override?</x:v>
      </x:c>
      <x:c r="N1" s="18" t="str">
        <x:v>Override reason</x:v>
      </x:c>
      <x:c r="O1" s="18" t="str">
        <x:v>Time minutes</x:v>
      </x:c>
      <x:c r="P1" s="18" t="str">
        <x:v>Evidence URLs</x:v>
      </x:c>
    </x:row>
    <x:row r="2">
      <x:c r="A2" s="13" t="str"/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/>
      <x:c r="N2" s="13" t="str"/>
      <x:c r="O2" s="13" t="str"/>
      <x:c r="P2" s="13" t="str"/>
    </x:row>
    <x:row r="3">
      <x:c r="A3" s="13" t="str"/>
      <x:c r="B3" s="13" t="str"/>
      <x:c r="C3" s="13" t="str"/>
      <x:c r="D3" s="13" t="str"/>
      <x:c r="E3" s="13" t="str"/>
      <x:c r="F3" s="13" t="str"/>
      <x:c r="G3" s="13" t="str"/>
      <x:c r="H3" s="13" t="str"/>
      <x:c r="I3" s="13" t="str"/>
      <x:c r="J3" s="13" t="str"/>
      <x:c r="K3" s="13" t="str"/>
      <x:c r="L3" s="13" t="str"/>
      <x:c r="M3" s="13" t="str"/>
      <x:c r="N3" s="13" t="str"/>
      <x:c r="O3" s="13" t="str"/>
      <x:c r="P3" s="13" t="str"/>
    </x:row>
    <x:row r="4">
      <x:c r="A4" s="13" t="str"/>
      <x:c r="B4" s="13" t="str"/>
      <x:c r="C4" s="13" t="str"/>
      <x:c r="D4" s="13" t="str"/>
      <x:c r="E4" s="13" t="str"/>
      <x:c r="F4" s="13" t="str"/>
      <x:c r="G4" s="13" t="str"/>
      <x:c r="H4" s="13" t="str"/>
      <x:c r="I4" s="13" t="str"/>
      <x:c r="J4" s="13" t="str"/>
      <x:c r="K4" s="13" t="str"/>
      <x:c r="L4" s="13" t="str"/>
      <x:c r="M4" s="13" t="str"/>
      <x:c r="N4" s="13" t="str"/>
      <x:c r="O4" s="13" t="str"/>
      <x:c r="P4" s="13" t="str"/>
    </x:row>
    <x:row r="5">
      <x:c r="A5" s="13" t="str"/>
      <x:c r="B5" s="13" t="str"/>
      <x:c r="C5" s="13" t="str"/>
      <x:c r="D5" s="13" t="str"/>
      <x:c r="E5" s="13" t="str"/>
      <x:c r="F5" s="13" t="str"/>
      <x:c r="G5" s="13" t="str"/>
      <x:c r="H5" s="13" t="str"/>
      <x:c r="I5" s="13" t="str"/>
      <x:c r="J5" s="13" t="str"/>
      <x:c r="K5" s="13" t="str"/>
      <x:c r="L5" s="13" t="str"/>
      <x:c r="M5" s="13" t="str"/>
      <x:c r="N5" s="13" t="str"/>
      <x:c r="O5" s="13" t="str"/>
      <x:c r="P5" s="13" t="str"/>
    </x:row>
    <x:row r="6">
      <x:c r="A6" s="13" t="str"/>
      <x:c r="B6" s="13" t="str"/>
      <x:c r="C6" s="13" t="str"/>
      <x:c r="D6" s="13" t="str"/>
      <x:c r="E6" s="13" t="str"/>
      <x:c r="F6" s="13" t="str"/>
      <x:c r="G6" s="13" t="str"/>
      <x:c r="H6" s="13" t="str"/>
      <x:c r="I6" s="13" t="str"/>
      <x:c r="J6" s="13" t="str"/>
      <x:c r="K6" s="13" t="str"/>
      <x:c r="L6" s="13" t="str"/>
      <x:c r="M6" s="13" t="str"/>
      <x:c r="N6" s="13" t="str"/>
      <x:c r="O6" s="13" t="str"/>
      <x:c r="P6" s="13" t="str"/>
    </x:row>
    <x:row r="7">
      <x:c r="A7" s="13" t="str"/>
      <x:c r="B7" s="13" t="str"/>
      <x:c r="C7" s="13" t="str"/>
      <x:c r="D7" s="13" t="str"/>
      <x:c r="E7" s="13" t="str"/>
      <x:c r="F7" s="13" t="str"/>
      <x:c r="G7" s="13" t="str"/>
      <x:c r="H7" s="13" t="str"/>
      <x:c r="I7" s="13" t="str"/>
      <x:c r="J7" s="13" t="str"/>
      <x:c r="K7" s="13" t="str"/>
      <x:c r="L7" s="13" t="str"/>
      <x:c r="M7" s="13" t="str"/>
      <x:c r="N7" s="13" t="str"/>
      <x:c r="O7" s="13" t="str"/>
      <x:c r="P7" s="13" t="str"/>
    </x:row>
    <x:row r="8">
      <x:c r="A8" s="13" t="str"/>
      <x:c r="B8" s="13" t="str"/>
      <x:c r="C8" s="13" t="str"/>
      <x:c r="D8" s="13" t="str"/>
      <x:c r="E8" s="13" t="str"/>
      <x:c r="F8" s="13" t="str"/>
      <x:c r="G8" s="13" t="str"/>
      <x:c r="H8" s="13" t="str"/>
      <x:c r="I8" s="13" t="str"/>
      <x:c r="J8" s="13" t="str"/>
      <x:c r="K8" s="13" t="str"/>
      <x:c r="L8" s="13" t="str"/>
      <x:c r="M8" s="13" t="str"/>
      <x:c r="N8" s="13" t="str"/>
      <x:c r="O8" s="13" t="str"/>
      <x:c r="P8" s="13" t="str"/>
    </x:row>
    <x:row r="9">
      <x:c r="A9" s="13" t="str"/>
      <x:c r="B9" s="13" t="str"/>
      <x:c r="C9" s="13" t="str"/>
      <x:c r="D9" s="13" t="str"/>
      <x:c r="E9" s="13" t="str"/>
      <x:c r="F9" s="13" t="str"/>
      <x:c r="G9" s="13" t="str"/>
      <x:c r="H9" s="13" t="str"/>
      <x:c r="I9" s="13" t="str"/>
      <x:c r="J9" s="13" t="str"/>
      <x:c r="K9" s="13" t="str"/>
      <x:c r="L9" s="13" t="str"/>
      <x:c r="M9" s="13" t="str"/>
      <x:c r="N9" s="13" t="str"/>
      <x:c r="O9" s="13" t="str"/>
      <x:c r="P9" s="13" t="str"/>
    </x:row>
    <x:row r="10">
      <x:c r="A10" s="13" t="str"/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  <x:c r="K10" s="13" t="str"/>
      <x:c r="L10" s="13" t="str"/>
      <x:c r="M10" s="13" t="str"/>
      <x:c r="N10" s="13" t="str"/>
      <x:c r="O10" s="13" t="str"/>
      <x:c r="P10" s="13" t="str"/>
    </x:row>
    <x:row r="11">
      <x:c r="A11" s="13" t="str"/>
      <x:c r="B11" s="13" t="str"/>
      <x:c r="C11" s="13" t="str"/>
      <x:c r="D11" s="13" t="str"/>
      <x:c r="E11" s="13" t="str"/>
      <x:c r="F11" s="13" t="str"/>
      <x:c r="G11" s="13" t="str"/>
      <x:c r="H11" s="13" t="str"/>
      <x:c r="I11" s="13" t="str"/>
      <x:c r="J11" s="13" t="str"/>
      <x:c r="K11" s="13" t="str"/>
      <x:c r="L11" s="13" t="str"/>
      <x:c r="M11" s="13" t="str"/>
      <x:c r="N11" s="13" t="str"/>
      <x:c r="O11" s="13" t="str"/>
      <x:c r="P11" s="13" t="str"/>
    </x:row>
    <x:row r="12">
      <x:c r="A12" s="13" t="str"/>
      <x:c r="B12" s="13" t="str"/>
      <x:c r="C12" s="13" t="str"/>
      <x:c r="D12" s="13" t="str"/>
      <x:c r="E12" s="13" t="str"/>
      <x:c r="F12" s="13" t="str"/>
      <x:c r="G12" s="13" t="str"/>
      <x:c r="H12" s="13" t="str"/>
      <x:c r="I12" s="13" t="str"/>
      <x:c r="J12" s="13" t="str"/>
      <x:c r="K12" s="13" t="str"/>
      <x:c r="L12" s="13" t="str"/>
      <x:c r="M12" s="13" t="str"/>
      <x:c r="N12" s="13" t="str"/>
      <x:c r="O12" s="13" t="str"/>
      <x:c r="P12" s="13" t="str"/>
    </x:row>
    <x:row r="13">
      <x:c r="A13" s="13" t="str"/>
      <x:c r="B13" s="13" t="str"/>
      <x:c r="C13" s="13" t="str"/>
      <x:c r="D13" s="13" t="str"/>
      <x:c r="E13" s="13" t="str"/>
      <x:c r="F13" s="13" t="str"/>
      <x:c r="G13" s="13" t="str"/>
      <x:c r="H13" s="13" t="str"/>
      <x:c r="I13" s="13" t="str"/>
      <x:c r="J13" s="13" t="str"/>
      <x:c r="K13" s="13" t="str"/>
      <x:c r="L13" s="13" t="str"/>
      <x:c r="M13" s="13" t="str"/>
      <x:c r="N13" s="13" t="str"/>
      <x:c r="O13" s="13" t="str"/>
      <x:c r="P13" s="13" t="str"/>
    </x:row>
    <x:row r="14">
      <x:c r="A14" s="13" t="str"/>
      <x:c r="B14" s="13" t="str"/>
      <x:c r="C14" s="13" t="str"/>
      <x:c r="D14" s="13" t="str"/>
      <x:c r="E14" s="13" t="str"/>
      <x:c r="F14" s="13" t="str"/>
      <x:c r="G14" s="13" t="str"/>
      <x:c r="H14" s="13" t="str"/>
      <x:c r="I14" s="13" t="str"/>
      <x:c r="J14" s="13" t="str"/>
      <x:c r="K14" s="13" t="str"/>
      <x:c r="L14" s="13" t="str"/>
      <x:c r="M14" s="13" t="str"/>
      <x:c r="N14" s="13" t="str"/>
      <x:c r="O14" s="13" t="str"/>
      <x:c r="P14" s="13" t="str"/>
    </x:row>
    <x:row r="15">
      <x:c r="A15" s="13" t="str"/>
      <x:c r="B15" s="13" t="str"/>
      <x:c r="C15" s="13" t="str"/>
      <x:c r="D15" s="13" t="str"/>
      <x:c r="E15" s="13" t="str"/>
      <x:c r="F15" s="13" t="str"/>
      <x:c r="G15" s="13" t="str"/>
      <x:c r="H15" s="13" t="str"/>
      <x:c r="I15" s="13" t="str"/>
      <x:c r="J15" s="13" t="str"/>
      <x:c r="K15" s="13" t="str"/>
      <x:c r="L15" s="13" t="str"/>
      <x:c r="M15" s="13" t="str"/>
      <x:c r="N15" s="13" t="str"/>
      <x:c r="O15" s="13" t="str"/>
      <x:c r="P15" s="13" t="str"/>
    </x:row>
    <x:row r="16">
      <x:c r="A16" s="13" t="str"/>
      <x:c r="B16" s="13" t="str"/>
      <x:c r="C16" s="13" t="str"/>
      <x:c r="D16" s="13" t="str"/>
      <x:c r="E16" s="13" t="str"/>
      <x:c r="F16" s="13" t="str"/>
      <x:c r="G16" s="13" t="str"/>
      <x:c r="H16" s="13" t="str"/>
      <x:c r="I16" s="13" t="str"/>
      <x:c r="J16" s="13" t="str"/>
      <x:c r="K16" s="13" t="str"/>
      <x:c r="L16" s="13" t="str"/>
      <x:c r="M16" s="13" t="str"/>
      <x:c r="N16" s="13" t="str"/>
      <x:c r="O16" s="13" t="str"/>
      <x:c r="P16" s="13" t="str"/>
    </x:row>
    <x:row r="17">
      <x:c r="A17" s="13" t="str"/>
      <x:c r="B17" s="13" t="str"/>
      <x:c r="C17" s="13" t="str"/>
      <x:c r="D17" s="13" t="str"/>
      <x:c r="E17" s="13" t="str"/>
      <x:c r="F17" s="13" t="str"/>
      <x:c r="G17" s="13" t="str"/>
      <x:c r="H17" s="13" t="str"/>
      <x:c r="I17" s="13" t="str"/>
      <x:c r="J17" s="13" t="str"/>
      <x:c r="K17" s="13" t="str"/>
      <x:c r="L17" s="13" t="str"/>
      <x:c r="M17" s="13" t="str"/>
      <x:c r="N17" s="13" t="str"/>
      <x:c r="O17" s="13" t="str"/>
      <x:c r="P17" s="13" t="str"/>
    </x:row>
    <x:row r="18">
      <x:c r="A18" s="13" t="str"/>
      <x:c r="B18" s="13" t="str"/>
      <x:c r="C18" s="13" t="str"/>
      <x:c r="D18" s="13" t="str"/>
      <x:c r="E18" s="13" t="str"/>
      <x:c r="F18" s="13" t="str"/>
      <x:c r="G18" s="13" t="str"/>
      <x:c r="H18" s="13" t="str"/>
      <x:c r="I18" s="13" t="str"/>
      <x:c r="J18" s="13" t="str"/>
      <x:c r="K18" s="13" t="str"/>
      <x:c r="L18" s="13" t="str"/>
      <x:c r="M18" s="13" t="str"/>
      <x:c r="N18" s="13" t="str"/>
      <x:c r="O18" s="13" t="str"/>
      <x:c r="P18" s="13" t="str"/>
    </x:row>
    <x:row r="19">
      <x:c r="A19" s="13" t="str"/>
      <x:c r="B19" s="13" t="str"/>
      <x:c r="C19" s="13" t="str"/>
      <x:c r="D19" s="13" t="str"/>
      <x:c r="E19" s="13" t="str"/>
      <x:c r="F19" s="13" t="str"/>
      <x:c r="G19" s="13" t="str"/>
      <x:c r="H19" s="13" t="str"/>
      <x:c r="I19" s="13" t="str"/>
      <x:c r="J19" s="13" t="str"/>
      <x:c r="K19" s="13" t="str"/>
      <x:c r="L19" s="13" t="str"/>
      <x:c r="M19" s="13" t="str"/>
      <x:c r="N19" s="13" t="str"/>
      <x:c r="O19" s="13" t="str"/>
      <x:c r="P19" s="13" t="str"/>
    </x:row>
    <x:row r="20">
      <x:c r="A20" s="13" t="str"/>
      <x:c r="B20" s="13" t="str"/>
      <x:c r="C20" s="13" t="str"/>
      <x:c r="D20" s="13" t="str"/>
      <x:c r="E20" s="13" t="str"/>
      <x:c r="F20" s="13" t="str"/>
      <x:c r="G20" s="13" t="str"/>
      <x:c r="H20" s="13" t="str"/>
      <x:c r="I20" s="13" t="str"/>
      <x:c r="J20" s="13" t="str"/>
      <x:c r="K20" s="13" t="str"/>
      <x:c r="L20" s="13" t="str"/>
      <x:c r="M20" s="13" t="str"/>
      <x:c r="N20" s="13" t="str"/>
      <x:c r="O20" s="13" t="str"/>
      <x:c r="P20" s="13" t="str"/>
    </x:row>
    <x:row r="21">
      <x:c r="A21" s="13" t="str"/>
      <x:c r="B21" s="13" t="str"/>
      <x:c r="C21" s="13" t="str"/>
      <x:c r="D21" s="13" t="str"/>
      <x:c r="E21" s="13" t="str"/>
      <x:c r="F21" s="13" t="str"/>
      <x:c r="G21" s="13" t="str"/>
      <x:c r="H21" s="13" t="str"/>
      <x:c r="I21" s="13" t="str"/>
      <x:c r="J21" s="13" t="str"/>
      <x:c r="K21" s="13" t="str"/>
      <x:c r="L21" s="13" t="str"/>
      <x:c r="M21" s="13" t="str"/>
      <x:c r="N21" s="13" t="str"/>
      <x:c r="O21" s="13" t="str"/>
      <x:c r="P21" s="13" t="str"/>
    </x:row>
    <x:row r="22">
      <x:c r="A22" s="13" t="str"/>
      <x:c r="B22" s="13" t="str"/>
      <x:c r="C22" s="13" t="str"/>
      <x:c r="D22" s="13" t="str"/>
      <x:c r="E22" s="13" t="str"/>
      <x:c r="F22" s="13" t="str"/>
      <x:c r="G22" s="13" t="str"/>
      <x:c r="H22" s="13" t="str"/>
      <x:c r="I22" s="13" t="str"/>
      <x:c r="J22" s="13" t="str"/>
      <x:c r="K22" s="13" t="str"/>
      <x:c r="L22" s="13" t="str"/>
      <x:c r="M22" s="13" t="str"/>
      <x:c r="N22" s="13" t="str"/>
      <x:c r="O22" s="13" t="str"/>
      <x:c r="P22" s="13" t="str"/>
    </x:row>
    <x:row r="23">
      <x:c r="A23" s="13" t="str"/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  <x:c r="K23" s="13" t="str"/>
      <x:c r="L23" s="13" t="str"/>
      <x:c r="M23" s="13" t="str"/>
      <x:c r="N23" s="13" t="str"/>
      <x:c r="O23" s="13" t="str"/>
      <x:c r="P23" s="13" t="str"/>
    </x:row>
    <x:row r="24">
      <x:c r="A24" s="13" t="str"/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  <x:c r="K24" s="13" t="str"/>
      <x:c r="L24" s="13" t="str"/>
      <x:c r="M24" s="13" t="str"/>
      <x:c r="N24" s="13" t="str"/>
      <x:c r="O24" s="13" t="str"/>
      <x:c r="P24" s="13" t="str"/>
    </x:row>
    <x:row r="25">
      <x:c r="A25" s="13" t="str"/>
      <x:c r="B25" s="13" t="str"/>
      <x:c r="C25" s="13" t="str"/>
      <x:c r="D25" s="13" t="str"/>
      <x:c r="E25" s="13" t="str"/>
      <x:c r="F25" s="13" t="str"/>
      <x:c r="G25" s="13" t="str"/>
      <x:c r="H25" s="13" t="str"/>
      <x:c r="I25" s="13" t="str"/>
      <x:c r="J25" s="13" t="str"/>
      <x:c r="K25" s="13" t="str"/>
      <x:c r="L25" s="13" t="str"/>
      <x:c r="M25" s="13" t="str"/>
      <x:c r="N25" s="13" t="str"/>
      <x:c r="O25" s="13" t="str"/>
      <x:c r="P25" s="13" t="str"/>
    </x:row>
    <x:row r="26">
      <x:c r="A26" s="13" t="str"/>
      <x:c r="B26" s="13" t="str"/>
      <x:c r="C26" s="13" t="str"/>
      <x:c r="D26" s="13" t="str"/>
      <x:c r="E26" s="13" t="str"/>
      <x:c r="F26" s="13" t="str"/>
      <x:c r="G26" s="13" t="str"/>
      <x:c r="H26" s="13" t="str"/>
      <x:c r="I26" s="13" t="str"/>
      <x:c r="J26" s="13" t="str"/>
      <x:c r="K26" s="13" t="str"/>
      <x:c r="L26" s="13" t="str"/>
      <x:c r="M26" s="13" t="str"/>
      <x:c r="N26" s="13" t="str"/>
      <x:c r="O26" s="13" t="str"/>
      <x:c r="P26" s="13" t="str"/>
    </x:row>
    <x:row r="27">
      <x:c r="A27" s="13" t="str"/>
      <x:c r="B27" s="13" t="str"/>
      <x:c r="C27" s="13" t="str"/>
      <x:c r="D27" s="13" t="str"/>
      <x:c r="E27" s="13" t="str"/>
      <x:c r="F27" s="13" t="str"/>
      <x:c r="G27" s="13" t="str"/>
      <x:c r="H27" s="13" t="str"/>
      <x:c r="I27" s="13" t="str"/>
      <x:c r="J27" s="13" t="str"/>
      <x:c r="K27" s="13" t="str"/>
      <x:c r="L27" s="13" t="str"/>
      <x:c r="M27" s="13" t="str"/>
      <x:c r="N27" s="13" t="str"/>
      <x:c r="O27" s="13" t="str"/>
      <x:c r="P27" s="13" t="str"/>
    </x:row>
    <x:row r="28">
      <x:c r="A28" s="13" t="str"/>
      <x:c r="B28" s="13" t="str"/>
      <x:c r="C28" s="13" t="str"/>
      <x:c r="D28" s="13" t="str"/>
      <x:c r="E28" s="13" t="str"/>
      <x:c r="F28" s="13" t="str"/>
      <x:c r="G28" s="13" t="str"/>
      <x:c r="H28" s="13" t="str"/>
      <x:c r="I28" s="13" t="str"/>
      <x:c r="J28" s="13" t="str"/>
      <x:c r="K28" s="13" t="str"/>
      <x:c r="L28" s="13" t="str"/>
      <x:c r="M28" s="13" t="str"/>
      <x:c r="N28" s="13" t="str"/>
      <x:c r="O28" s="13" t="str"/>
      <x:c r="P28" s="13" t="str"/>
    </x:row>
    <x:row r="29">
      <x:c r="A29" s="13" t="str"/>
      <x:c r="B29" s="13" t="str"/>
      <x:c r="C29" s="13" t="str"/>
      <x:c r="D29" s="13" t="str"/>
      <x:c r="E29" s="13" t="str"/>
      <x:c r="F29" s="13" t="str"/>
      <x:c r="G29" s="13" t="str"/>
      <x:c r="H29" s="13" t="str"/>
      <x:c r="I29" s="13" t="str"/>
      <x:c r="J29" s="13" t="str"/>
      <x:c r="K29" s="13" t="str"/>
      <x:c r="L29" s="13" t="str"/>
      <x:c r="M29" s="13" t="str"/>
      <x:c r="N29" s="13" t="str"/>
      <x:c r="O29" s="13" t="str"/>
      <x:c r="P29" s="13" t="str"/>
    </x:row>
    <x:row r="30">
      <x:c r="A30" s="13" t="str"/>
      <x:c r="B30" s="13" t="str"/>
      <x:c r="C30" s="13" t="str"/>
      <x:c r="D30" s="13" t="str"/>
      <x:c r="E30" s="13" t="str"/>
      <x:c r="F30" s="13" t="str"/>
      <x:c r="G30" s="13" t="str"/>
      <x:c r="H30" s="13" t="str"/>
      <x:c r="I30" s="13" t="str"/>
      <x:c r="J30" s="13" t="str"/>
      <x:c r="K30" s="13" t="str"/>
      <x:c r="L30" s="13" t="str"/>
      <x:c r="M30" s="13" t="str"/>
      <x:c r="N30" s="13" t="str"/>
      <x:c r="O30" s="13" t="str"/>
      <x:c r="P30" s="13" t="str"/>
    </x:row>
    <x:row r="31">
      <x:c r="A31" s="13" t="str"/>
      <x:c r="B31" s="13" t="str"/>
      <x:c r="C31" s="13" t="str"/>
      <x:c r="D31" s="13" t="str"/>
      <x:c r="E31" s="13" t="str"/>
      <x:c r="F31" s="13" t="str"/>
      <x:c r="G31" s="13" t="str"/>
      <x:c r="H31" s="13" t="str"/>
      <x:c r="I31" s="13" t="str"/>
      <x:c r="J31" s="13" t="str"/>
      <x:c r="K31" s="13" t="str"/>
      <x:c r="L31" s="13" t="str"/>
      <x:c r="M31" s="13" t="str"/>
      <x:c r="N31" s="13" t="str"/>
      <x:c r="O31" s="13" t="str"/>
      <x:c r="P31" s="13" t="str"/>
    </x:row>
  </x:sheetData>
  <x:dataValidations count="4">
    <x:dataValidation type="list" sqref="E2:E31">
      <x:formula1>"Provider,Directory,Marketplace,Lead generator,Publisher,Education,Regulator,Unknown"</x:formula1>
    </x:dataValidation>
    <x:dataValidation operator="between" sqref="F2:J31">
      <x:formula1>0</x:formula1>
      <x:formula2>2</x:formula2>
    </x:dataValidation>
    <x:dataValidation operator="between" sqref="K2:K31">
      <x:formula1>1</x:formula1>
      <x:formula2>4</x:formula2>
    </x:dataValidation>
    <x:dataValidation type="list" sqref="M2:M31">
      <x:formula1>"No,Yes"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6" hidden="0" customWidth="1"/>
    <x:col min="3" max="3" width="26" hidden="0" customWidth="1"/>
    <x:col min="4" max="4" width="16" hidden="0" customWidth="1"/>
    <x:col min="5" max="5" width="20" hidden="0" customWidth="1"/>
    <x:col min="6" max="6" width="20" hidden="0" customWidth="1"/>
    <x:col min="7" max="7" width="52" hidden="0" customWidth="1"/>
    <x:col min="8" max="8" width="40" hidden="0" customWidth="1"/>
  </x:cols>
  <x:sheetData>
    <x:row r="1">
      <x:c r="A1" s="18" t="str">
        <x:v>Case ID</x:v>
      </x:c>
      <x:c r="B1" s="18" t="str">
        <x:v>Reviewer A role</x:v>
      </x:c>
      <x:c r="C1" s="18" t="str">
        <x:v>Reviewer B role</x:v>
      </x:c>
      <x:c r="D1" s="18" t="str">
        <x:v>Raw agreement</x:v>
      </x:c>
      <x:c r="E1" s="18" t="str">
        <x:v>Reviewer A confidence</x:v>
      </x:c>
      <x:c r="F1" s="18" t="str">
        <x:v>Reviewer B confidence</x:v>
      </x:c>
      <x:c r="G1" s="18" t="str">
        <x:v>Component disagreement notes</x:v>
      </x:c>
      <x:c r="H1" s="18" t="str">
        <x:v>Adjudication</x:v>
      </x:c>
    </x:row>
    <x:row r="2">
      <x:c r="A2" s="13" t="str"/>
      <x:c r="B2" s="13" t="str"/>
      <x:c r="C2" s="13" t="str"/>
      <x:c r="D2" s="13" t="str">
        <x:f>IF(OR(B2="",C2=""),"",IF(B2=C2,1,0))</x:f>
      </x:c>
      <x:c r="E2" s="13" t="str"/>
      <x:c r="F2" s="13" t="str"/>
      <x:c r="G2" s="13" t="str"/>
      <x:c r="H2" s="13" t="str"/>
    </x:row>
    <x:row r="3">
      <x:c r="A3" s="13" t="str"/>
      <x:c r="B3" s="13" t="str"/>
      <x:c r="C3" s="13" t="str"/>
      <x:c r="D3" s="13" t="str">
        <x:f>IF(OR(B3="",C3=""),"",IF(B3=C3,1,0))</x:f>
      </x:c>
      <x:c r="E3" s="13" t="str"/>
      <x:c r="F3" s="13" t="str"/>
      <x:c r="G3" s="13" t="str"/>
      <x:c r="H3" s="13" t="str"/>
    </x:row>
    <x:row r="4">
      <x:c r="A4" s="13" t="str"/>
      <x:c r="B4" s="13" t="str"/>
      <x:c r="C4" s="13" t="str"/>
      <x:c r="D4" s="13" t="str">
        <x:f>IF(OR(B4="",C4=""),"",IF(B4=C4,1,0))</x:f>
      </x:c>
      <x:c r="E4" s="13" t="str"/>
      <x:c r="F4" s="13" t="str"/>
      <x:c r="G4" s="13" t="str"/>
      <x:c r="H4" s="13" t="str"/>
    </x:row>
    <x:row r="5">
      <x:c r="A5" s="13" t="str"/>
      <x:c r="B5" s="13" t="str"/>
      <x:c r="C5" s="13" t="str"/>
      <x:c r="D5" s="13" t="str">
        <x:f>IF(OR(B5="",C5=""),"",IF(B5=C5,1,0))</x:f>
      </x:c>
      <x:c r="E5" s="13" t="str"/>
      <x:c r="F5" s="13" t="str"/>
      <x:c r="G5" s="13" t="str"/>
      <x:c r="H5" s="13" t="str"/>
    </x:row>
    <x:row r="6">
      <x:c r="A6" s="13" t="str"/>
      <x:c r="B6" s="13" t="str"/>
      <x:c r="C6" s="13" t="str"/>
      <x:c r="D6" s="13" t="str">
        <x:f>IF(OR(B6="",C6=""),"",IF(B6=C6,1,0))</x:f>
      </x:c>
      <x:c r="E6" s="13" t="str"/>
      <x:c r="F6" s="13" t="str"/>
      <x:c r="G6" s="13" t="str"/>
      <x:c r="H6" s="13" t="str"/>
    </x:row>
    <x:row r="7">
      <x:c r="A7" s="13" t="str"/>
      <x:c r="B7" s="13" t="str"/>
      <x:c r="C7" s="13" t="str"/>
      <x:c r="D7" s="13" t="str">
        <x:f>IF(OR(B7="",C7=""),"",IF(B7=C7,1,0))</x:f>
      </x:c>
      <x:c r="E7" s="13" t="str"/>
      <x:c r="F7" s="13" t="str"/>
      <x:c r="G7" s="13" t="str"/>
      <x:c r="H7" s="13" t="str"/>
    </x:row>
    <x:row r="8">
      <x:c r="A8" s="13" t="str"/>
      <x:c r="B8" s="13" t="str"/>
      <x:c r="C8" s="13" t="str"/>
      <x:c r="D8" s="13" t="str">
        <x:f>IF(OR(B8="",C8=""),"",IF(B8=C8,1,0))</x:f>
      </x:c>
      <x:c r="E8" s="13" t="str"/>
      <x:c r="F8" s="13" t="str"/>
      <x:c r="G8" s="13" t="str"/>
      <x:c r="H8" s="13" t="str"/>
    </x:row>
    <x:row r="9">
      <x:c r="A9" s="13" t="str"/>
      <x:c r="B9" s="13" t="str"/>
      <x:c r="C9" s="13" t="str"/>
      <x:c r="D9" s="13" t="str">
        <x:f>IF(OR(B9="",C9=""),"",IF(B9=C9,1,0))</x:f>
      </x:c>
      <x:c r="E9" s="13" t="str"/>
      <x:c r="F9" s="13" t="str"/>
      <x:c r="G9" s="13" t="str"/>
      <x:c r="H9" s="13" t="str"/>
    </x:row>
    <x:row r="10">
      <x:c r="A10" s="13" t="str"/>
      <x:c r="B10" s="13" t="str"/>
      <x:c r="C10" s="13" t="str"/>
      <x:c r="D10" s="13" t="str">
        <x:f>IF(OR(B10="",C10=""),"",IF(B10=C10,1,0))</x:f>
      </x:c>
      <x:c r="E10" s="13" t="str"/>
      <x:c r="F10" s="13" t="str"/>
      <x:c r="G10" s="13" t="str"/>
      <x:c r="H10" s="13" t="str"/>
    </x:row>
    <x:row r="11">
      <x:c r="A11" s="13" t="str"/>
      <x:c r="B11" s="13" t="str"/>
      <x:c r="C11" s="13" t="str"/>
      <x:c r="D11" s="13" t="str">
        <x:f>IF(OR(B11="",C11=""),"",IF(B11=C11,1,0))</x:f>
      </x:c>
      <x:c r="E11" s="13" t="str"/>
      <x:c r="F11" s="13" t="str"/>
      <x:c r="G11" s="13" t="str"/>
      <x:c r="H11" s="13" t="str"/>
    </x:row>
    <x:row r="12">
      <x:c r="A12" s="13" t="str"/>
      <x:c r="B12" s="13" t="str"/>
      <x:c r="C12" s="13" t="str"/>
      <x:c r="D12" s="13" t="str">
        <x:f>IF(OR(B12="",C12=""),"",IF(B12=C12,1,0))</x:f>
      </x:c>
      <x:c r="E12" s="13" t="str"/>
      <x:c r="F12" s="13" t="str"/>
      <x:c r="G12" s="13" t="str"/>
      <x:c r="H12" s="13" t="str"/>
    </x:row>
    <x:row r="13">
      <x:c r="A13" s="13" t="str"/>
      <x:c r="B13" s="13" t="str"/>
      <x:c r="C13" s="13" t="str"/>
      <x:c r="D13" s="13" t="str">
        <x:f>IF(OR(B13="",C13=""),"",IF(B13=C13,1,0))</x:f>
      </x:c>
      <x:c r="E13" s="13" t="str"/>
      <x:c r="F13" s="13" t="str"/>
      <x:c r="G13" s="13" t="str"/>
      <x:c r="H13" s="13" t="str"/>
    </x:row>
    <x:row r="14">
      <x:c r="A14" s="13" t="str"/>
      <x:c r="B14" s="13" t="str"/>
      <x:c r="C14" s="13" t="str"/>
      <x:c r="D14" s="13" t="str">
        <x:f>IF(OR(B14="",C14=""),"",IF(B14=C14,1,0))</x:f>
      </x:c>
      <x:c r="E14" s="13" t="str"/>
      <x:c r="F14" s="13" t="str"/>
      <x:c r="G14" s="13" t="str"/>
      <x:c r="H14" s="13" t="str"/>
    </x:row>
    <x:row r="15">
      <x:c r="A15" s="13" t="str"/>
      <x:c r="B15" s="13" t="str"/>
      <x:c r="C15" s="13" t="str"/>
      <x:c r="D15" s="13" t="str">
        <x:f>IF(OR(B15="",C15=""),"",IF(B15=C15,1,0))</x:f>
      </x:c>
      <x:c r="E15" s="13" t="str"/>
      <x:c r="F15" s="13" t="str"/>
      <x:c r="G15" s="13" t="str"/>
      <x:c r="H15" s="13" t="str"/>
    </x:row>
    <x:row r="16">
      <x:c r="A16" s="13" t="str"/>
      <x:c r="B16" s="13" t="str"/>
      <x:c r="C16" s="13" t="str"/>
      <x:c r="D16" s="13" t="str">
        <x:f>IF(OR(B16="",C16=""),"",IF(B16=C16,1,0))</x:f>
      </x:c>
      <x:c r="E16" s="13" t="str"/>
      <x:c r="F16" s="13" t="str"/>
      <x:c r="G16" s="13" t="str"/>
      <x:c r="H16" s="13" t="str"/>
    </x:row>
    <x:row r="17">
      <x:c r="A17" s="13" t="str"/>
      <x:c r="B17" s="13" t="str"/>
      <x:c r="C17" s="13" t="str"/>
      <x:c r="D17" s="13" t="str">
        <x:f>IF(OR(B17="",C17=""),"",IF(B17=C17,1,0))</x:f>
      </x:c>
      <x:c r="E17" s="13" t="str"/>
      <x:c r="F17" s="13" t="str"/>
      <x:c r="G17" s="13" t="str"/>
      <x:c r="H17" s="13" t="str"/>
    </x:row>
    <x:row r="18">
      <x:c r="A18" s="13" t="str"/>
      <x:c r="B18" s="13" t="str"/>
      <x:c r="C18" s="13" t="str"/>
      <x:c r="D18" s="13" t="str">
        <x:f>IF(OR(B18="",C18=""),"",IF(B18=C18,1,0))</x:f>
      </x:c>
      <x:c r="E18" s="13" t="str"/>
      <x:c r="F18" s="13" t="str"/>
      <x:c r="G18" s="13" t="str"/>
      <x:c r="H18" s="13" t="str"/>
    </x:row>
    <x:row r="19">
      <x:c r="A19" s="13" t="str"/>
      <x:c r="B19" s="13" t="str"/>
      <x:c r="C19" s="13" t="str"/>
      <x:c r="D19" s="13" t="str">
        <x:f>IF(OR(B19="",C19=""),"",IF(B19=C19,1,0))</x:f>
      </x:c>
      <x:c r="E19" s="13" t="str"/>
      <x:c r="F19" s="13" t="str"/>
      <x:c r="G19" s="13" t="str"/>
      <x:c r="H19" s="13" t="str"/>
    </x:row>
    <x:row r="20">
      <x:c r="A20" s="13" t="str"/>
      <x:c r="B20" s="13" t="str"/>
      <x:c r="C20" s="13" t="str"/>
      <x:c r="D20" s="13" t="str">
        <x:f>IF(OR(B20="",C20=""),"",IF(B20=C20,1,0))</x:f>
      </x:c>
      <x:c r="E20" s="13" t="str"/>
      <x:c r="F20" s="13" t="str"/>
      <x:c r="G20" s="13" t="str"/>
      <x:c r="H20" s="13" t="str"/>
    </x:row>
    <x:row r="21">
      <x:c r="A21" s="13" t="str"/>
      <x:c r="B21" s="13" t="str"/>
      <x:c r="C21" s="13" t="str"/>
      <x:c r="D21" s="13" t="str">
        <x:f>IF(OR(B21="",C21=""),"",IF(B21=C21,1,0))</x:f>
      </x:c>
      <x:c r="E21" s="13" t="str"/>
      <x:c r="F21" s="13" t="str"/>
      <x:c r="G21" s="13" t="str"/>
      <x:c r="H21" s="13" t="str"/>
    </x:row>
    <x:row r="22">
      <x:c r="A22" s="13" t="str"/>
      <x:c r="B22" s="13" t="str"/>
      <x:c r="C22" s="13" t="str"/>
      <x:c r="D22" s="13" t="str">
        <x:f>IF(OR(B22="",C22=""),"",IF(B22=C22,1,0))</x:f>
      </x:c>
      <x:c r="E22" s="13" t="str"/>
      <x:c r="F22" s="13" t="str"/>
      <x:c r="G22" s="13" t="str"/>
      <x:c r="H22" s="13" t="str"/>
    </x:row>
    <x:row r="23">
      <x:c r="A23" s="13" t="str"/>
      <x:c r="B23" s="13" t="str"/>
      <x:c r="C23" s="13" t="str"/>
      <x:c r="D23" s="13" t="str">
        <x:f>IF(OR(B23="",C23=""),"",IF(B23=C23,1,0))</x:f>
      </x:c>
      <x:c r="E23" s="13" t="str"/>
      <x:c r="F23" s="13" t="str"/>
      <x:c r="G23" s="13" t="str"/>
      <x:c r="H23" s="13" t="str"/>
    </x:row>
    <x:row r="24">
      <x:c r="A24" s="13" t="str"/>
      <x:c r="B24" s="13" t="str"/>
      <x:c r="C24" s="13" t="str"/>
      <x:c r="D24" s="13" t="str">
        <x:f>IF(OR(B24="",C24=""),"",IF(B24=C24,1,0))</x:f>
      </x:c>
      <x:c r="E24" s="13" t="str"/>
      <x:c r="F24" s="13" t="str"/>
      <x:c r="G24" s="13" t="str"/>
      <x:c r="H24" s="13" t="str"/>
    </x:row>
    <x:row r="25">
      <x:c r="A25" s="13" t="str"/>
      <x:c r="B25" s="13" t="str"/>
      <x:c r="C25" s="13" t="str"/>
      <x:c r="D25" s="13" t="str">
        <x:f>IF(OR(B25="",C25=""),"",IF(B25=C25,1,0))</x:f>
      </x:c>
      <x:c r="E25" s="13" t="str"/>
      <x:c r="F25" s="13" t="str"/>
      <x:c r="G25" s="13" t="str"/>
      <x:c r="H25" s="13" t="str"/>
    </x:row>
    <x:row r="26">
      <x:c r="A26" s="13" t="str"/>
      <x:c r="B26" s="13" t="str"/>
      <x:c r="C26" s="13" t="str"/>
      <x:c r="D26" s="13" t="str">
        <x:f>IF(OR(B26="",C26=""),"",IF(B26=C26,1,0))</x:f>
      </x:c>
      <x:c r="E26" s="13" t="str"/>
      <x:c r="F26" s="13" t="str"/>
      <x:c r="G26" s="13" t="str"/>
      <x:c r="H26" s="13" t="str"/>
    </x:row>
    <x:row r="27">
      <x:c r="A27" s="13" t="str"/>
      <x:c r="B27" s="13" t="str"/>
      <x:c r="C27" s="13" t="str"/>
      <x:c r="D27" s="13" t="str">
        <x:f>IF(OR(B27="",C27=""),"",IF(B27=C27,1,0))</x:f>
      </x:c>
      <x:c r="E27" s="13" t="str"/>
      <x:c r="F27" s="13" t="str"/>
      <x:c r="G27" s="13" t="str"/>
      <x:c r="H27" s="13" t="str"/>
    </x:row>
    <x:row r="28">
      <x:c r="A28" s="13" t="str"/>
      <x:c r="B28" s="13" t="str"/>
      <x:c r="C28" s="13" t="str"/>
      <x:c r="D28" s="13" t="str">
        <x:f>IF(OR(B28="",C28=""),"",IF(B28=C28,1,0))</x:f>
      </x:c>
      <x:c r="E28" s="13" t="str"/>
      <x:c r="F28" s="13" t="str"/>
      <x:c r="G28" s="13" t="str"/>
      <x:c r="H28" s="13" t="str"/>
    </x:row>
    <x:row r="29">
      <x:c r="A29" s="13" t="str"/>
      <x:c r="B29" s="13" t="str"/>
      <x:c r="C29" s="13" t="str"/>
      <x:c r="D29" s="13" t="str">
        <x:f>IF(OR(B29="",C29=""),"",IF(B29=C29,1,0))</x:f>
      </x:c>
      <x:c r="E29" s="13" t="str"/>
      <x:c r="F29" s="13" t="str"/>
      <x:c r="G29" s="13" t="str"/>
      <x:c r="H29" s="13" t="str"/>
    </x:row>
    <x:row r="30">
      <x:c r="A30" s="13" t="str"/>
      <x:c r="B30" s="13" t="str"/>
      <x:c r="C30" s="13" t="str"/>
      <x:c r="D30" s="13" t="str">
        <x:f>IF(OR(B30="",C30=""),"",IF(B30=C30,1,0))</x:f>
      </x:c>
      <x:c r="E30" s="13" t="str"/>
      <x:c r="F30" s="13" t="str"/>
      <x:c r="G30" s="13" t="str"/>
      <x:c r="H30" s="13" t="str"/>
    </x:row>
    <x:row r="31">
      <x:c r="A31" s="13" t="str"/>
      <x:c r="B31" s="13" t="str"/>
      <x:c r="C31" s="13" t="str"/>
      <x:c r="D31" s="13" t="str">
        <x:f>IF(OR(B31="",C31=""),"",IF(B31=C31,1,0))</x:f>
      </x:c>
      <x:c r="E31" s="13" t="str"/>
      <x:c r="F31" s="13" t="str"/>
      <x:c r="G31" s="13" t="str"/>
      <x:c r="H31" s="13" t="str"/>
    </x:row>
    <x:row r="32">
      <x:c r="A32" s="13"/>
      <x:c r="B32" s="13"/>
      <x:c r="C32" s="13"/>
      <x:c r="D32" s="13"/>
      <x:c r="E32" s="13"/>
      <x:c r="F32" s="13"/>
      <x:c r="G32" s="13"/>
      <x:c r="H32" s="13"/>
    </x:row>
    <x:row r="33">
      <x:c r="A33" s="12" t="str">
        <x:v>Summary</x:v>
      </x:c>
      <x:c r="B33" s="12" t="str">
        <x:v>Value</x:v>
      </x:c>
      <x:c r="C33" s="13"/>
      <x:c r="D33" s="13"/>
      <x:c r="E33" s="13"/>
      <x:c r="F33" s="13"/>
      <x:c r="G33" s="13"/>
      <x:c r="H33" s="13"/>
    </x:row>
    <x:row r="34">
      <x:c r="A34" s="13" t="str">
        <x:v>Completed pairs</x:v>
      </x:c>
      <x:c r="B34" s="13" t="n">
        <x:f>COUNT(D2:D31)</x:f>
        <x:v>0</x:v>
      </x:c>
      <x:c r="C34" s="13"/>
      <x:c r="D34" s="13"/>
      <x:c r="E34" s="13"/>
      <x:c r="F34" s="13"/>
      <x:c r="G34" s="13"/>
      <x:c r="H34" s="13"/>
    </x:row>
    <x:row r="35">
      <x:c r="A35" s="13" t="str">
        <x:v>Raw agreement</x:v>
      </x:c>
      <x:c r="B35" s="22" t="str">
        <x:f>IF(B34=0,"",AVERAGE(D2:D31))</x:f>
      </x:c>
      <x:c r="C35" s="13"/>
      <x:c r="D35" s="13"/>
      <x:c r="E35" s="13"/>
      <x:c r="F35" s="13"/>
      <x:c r="G35" s="13"/>
      <x:c r="H35" s="1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78" hidden="0" customWidth="1"/>
    <x:col min="3" max="3" width="68" hidden="0" customWidth="1"/>
  </x:cols>
  <x:sheetData>
    <x:row r="1">
      <x:c r="A1" s="18" t="str">
        <x:v>Source</x:v>
      </x:c>
      <x:c r="B1" s="18" t="str">
        <x:v>URL</x:v>
      </x:c>
      <x:c r="C1" s="18" t="str">
        <x:v>Role</x:v>
      </x:c>
    </x:row>
    <x:row r="2">
      <x:c r="A2" s="13" t="str">
        <x:v>Google Business Profile Help — local ranking</x:v>
      </x:c>
      <x:c r="B2" s="13" t="str">
        <x:v>https://support.google.com/business/answer/7091?hl=en</x:v>
      </x:c>
      <x:c r="C2" s="13" t="str">
        <x:v>Primary documentation for relevance, distance and prominence.</x:v>
      </x:c>
    </x:row>
    <x:row r="3">
      <x:c r="A3" s="13" t="str">
        <x:v>BrightLocal — local competitor analysis</x:v>
      </x:c>
      <x:c r="B3" s="13" t="str">
        <x:v>https://www.brightlocal.com/learn/local-competitor-analysis/</x:v>
      </x:c>
      <x:c r="C3" s="13" t="str">
        <x:v>Prior art for Maps and organic competitor discovery.</x:v>
      </x:c>
    </x:row>
    <x:row r="4">
      <x:c r="A4" s="13" t="str">
        <x:v>Ahrefs — local SEO guide</x:v>
      </x:c>
      <x:c r="B4" s="13" t="str">
        <x:v>https://ahrefs.com/seo/local-seo</x:v>
      </x:c>
      <x:c r="C4" s="13" t="str">
        <x:v>Prior art for local presence, offer and trust context.</x:v>
      </x:c>
    </x:row>
    <x:row r="5">
      <x:c r="A5" s="13" t="str">
        <x:v>Semrush — local SEO</x:v>
      </x:c>
      <x:c r="B5" s="13" t="str">
        <x:v>https://www.semrush.com/blog/what-is-local-seo/</x:v>
      </x:c>
      <x:c r="C5" s="13" t="str">
        <x:v>Prior art for local pack and local organic visibility.</x:v>
      </x:c>
    </x:row>
    <x:row r="6">
      <x:c r="A6" s="13" t="str">
        <x:v>Swish Dental Downtown</x:v>
      </x:c>
      <x:c r="B6" s="13" t="str">
        <x:v>https://www.swishsmiles.com/location/downtown</x:v>
      </x:c>
      <x:c r="C6" s="13" t="str">
        <x:v>Austin provider evidence.</x:v>
      </x:c>
    </x:row>
    <x:row r="7">
      <x:c r="A7" s="13" t="str">
        <x:v>Austin Dental Company</x:v>
      </x:c>
      <x:c r="B7" s="13" t="str">
        <x:v>https://www.austindentalco.com/</x:v>
      </x:c>
      <x:c r="C7" s="13" t="str">
        <x:v>Austin provider evidence.</x:v>
      </x:c>
    </x:row>
    <x:row r="8">
      <x:c r="A8" s="13" t="str">
        <x:v>Authentic Smiles</x:v>
      </x:c>
      <x:c r="B8" s="13" t="str">
        <x:v>https://www.authenticsmiles.com/</x:v>
      </x:c>
      <x:c r="C8" s="13" t="str">
        <x:v>Austin provider evidence.</x:v>
      </x:c>
    </x:row>
    <x:row r="9">
      <x:c r="A9" s="13" t="str">
        <x:v>West Austin Dental</x:v>
      </x:c>
      <x:c r="B9" s="13" t="str">
        <x:v>https://www.dentalwestaustin.com/</x:v>
      </x:c>
      <x:c r="C9" s="13" t="str">
        <x:v>Austin provider evidence.</x:v>
      </x:c>
    </x:row>
    <x:row r="10">
      <x:c r="A10" s="13" t="str">
        <x:v>Zocdoc Austin dentists</x:v>
      </x:c>
      <x:c r="B10" s="13" t="str">
        <x:v>https://www.zocdoc.com/dentists/austin-221873pm</x:v>
      </x:c>
      <x:c r="C10" s="13" t="str">
        <x:v>Austin marketplace/intermediary evidence.</x:v>
      </x:c>
    </x:row>
    <x:row r="11">
      <x:c r="A11" s="13" t="str">
        <x:v>Austin Community College Dental Hygiene Clinic</x:v>
      </x:c>
      <x:c r="B11" s="13" t="str">
        <x:v>https://sites.austincc.edu/health/dhyg/patient-info/</x:v>
      </x:c>
      <x:c r="C11" s="13" t="str">
        <x:v>Austin education/context-source evidence.</x:v>
      </x:c>
    </x:row>
    <x:row r="12">
      <x:c r="A12" s="13" t="str">
        <x:v>Austin Institute of Dental Medicine</x:v>
      </x:c>
      <x:c r="B12" s="13" t="str">
        <x:v>https://aidm.org/</x:v>
      </x:c>
      <x:c r="C12" s="13" t="str">
        <x:v>Austin low-confidence operating-status boundary case.</x:v>
      </x:c>
    </x:row>
    <x:row r="13">
      <x:c r="A13" s="13" t="str">
        <x:v>MCC Accountants</x:v>
      </x:c>
      <x:c r="B13" s="13" t="str">
        <x:v>https://www.mccaccountants.co.uk/</x:v>
      </x:c>
      <x:c r="C13" s="13" t="str">
        <x:v>Manchester SME accounting provider evidence.</x:v>
      </x:c>
    </x:row>
    <x:row r="14">
      <x:c r="A14" s="13" t="str">
        <x:v>A&amp;C Chartered Accountants</x:v>
      </x:c>
      <x:c r="B14" s="13" t="str">
        <x:v>https://www.ac-accounts.co.uk/</x:v>
      </x:c>
      <x:c r="C14" s="13" t="str">
        <x:v>Manchester provider evidence.</x:v>
      </x:c>
    </x:row>
    <x:row r="15">
      <x:c r="A15" s="13" t="str">
        <x:v>Enso Accountants</x:v>
      </x:c>
      <x:c r="B15" s="13" t="str">
        <x:v>https://www.meetenso.co.uk/</x:v>
      </x:c>
      <x:c r="C15" s="13" t="str">
        <x:v>Manchester startup-accounting provider evidence.</x:v>
      </x:c>
    </x:row>
    <x:row r="16">
      <x:c r="A16" s="13" t="str">
        <x:v>Accounting Wise Manchester</x:v>
      </x:c>
      <x:c r="B16" s="13" t="str">
        <x:v>https://a-wise.co.uk/accountants-in-manchester/</x:v>
      </x:c>
      <x:c r="C16" s="13" t="str">
        <x:v>Manchester online/service-area provider evidence.</x:v>
      </x:c>
    </x:row>
    <x:row r="17">
      <x:c r="A17" s="13" t="str">
        <x:v>Sedulo Manchester</x:v>
      </x:c>
      <x:c r="B17" s="13" t="str">
        <x:v>https://sedulo.co.uk/locations/manchester/</x:v>
      </x:c>
      <x:c r="C17" s="13" t="str">
        <x:v>Manchester mid-tier strategic benchmark evidence.</x:v>
      </x:c>
    </x:row>
    <x:row r="18">
      <x:c r="A18" s="13" t="str">
        <x:v>Clutch Manchester small-business accountants</x:v>
      </x:c>
      <x:c r="B18" s="13" t="str">
        <x:v>https://clutch.co/accounting/small-business/uk/england/manchester</x:v>
      </x:c>
      <x:c r="C18" s="13" t="str">
        <x:v>Manchester discovery-intermediary evidence.</x:v>
      </x:c>
    </x:row>
    <x:row r="19">
      <x:c r="A19" s="13" t="str">
        <x:v>ICAEW Find a Chartered Accountant — Manchester</x:v>
      </x:c>
      <x:c r="B19" s="13" t="str">
        <x:v>https://find.icaew.com/search?term=manchester</x:v>
      </x:c>
      <x:c r="C19" s="13" t="str">
        <x:v>Professional directory/intermediary evidence.</x:v>
      </x:c>
    </x:row>
    <x:row r="20">
      <x:c r="A20" s="13" t="str">
        <x:v>Doyle &amp; Company LLP</x:v>
      </x:c>
      <x:c r="B20" s="13" t="str">
        <x:v>https://www.doyleandcompany.ie/services/legal-services-for-business/company-formation</x:v>
      </x:c>
      <x:c r="C20" s="13" t="str">
        <x:v>Dublin company-formation provider evidence.</x:v>
      </x:c>
    </x:row>
    <x:row r="21">
      <x:c r="A21" s="13" t="str">
        <x:v>Coyne Solicitors</x:v>
      </x:c>
      <x:c r="B21" s="13" t="str">
        <x:v>https://coynesolicitors.ie/services/corporate-law</x:v>
      </x:c>
      <x:c r="C21" s="13" t="str">
        <x:v>Dublin corporate-law provider evidence.</x:v>
      </x:c>
    </x:row>
    <x:row r="22">
      <x:c r="A22" s="13" t="str">
        <x:v>McGrath Mullan</x:v>
      </x:c>
      <x:c r="B22" s="13" t="str">
        <x:v>https://mcgrathmullan.ie/business-law-solicitors-dublin/</x:v>
      </x:c>
      <x:c r="C22" s="13" t="str">
        <x:v>Dublin business-law provider evidence.</x:v>
      </x:c>
    </x:row>
    <x:row r="23">
      <x:c r="A23" s="13" t="str">
        <x:v>Mason Hayes &amp; Curran — Start-Ups</x:v>
      </x:c>
      <x:c r="B23" s="13" t="str">
        <x:v>https://www.mhc.ie/expertise/technology-law/start-ups</x:v>
      </x:c>
      <x:c r="C23" s="13" t="str">
        <x:v>Dublin strategic-benchmark evidence.</x:v>
      </x:c>
    </x:row>
    <x:row r="24">
      <x:c r="A24" s="13" t="str">
        <x:v>William Fry — Corporate &amp; M&amp;A</x:v>
      </x:c>
      <x:c r="B24" s="13" t="str">
        <x:v>https://www.williamfry.com/practice-area/corporate-ma/</x:v>
      </x:c>
      <x:c r="C24" s="13" t="str">
        <x:v>Dublin strategic-benchmark evidence.</x:v>
      </x:c>
    </x:row>
    <x:row r="25">
      <x:c r="A25" s="13" t="str">
        <x:v>Law Society of Ireland — Find a Solicitor</x:v>
      </x:c>
      <x:c r="B25" s="13" t="str">
        <x:v>https://www.lawsociety.ie/find-a-solicitor/Solicitor-Firm-Search/</x:v>
      </x:c>
      <x:c r="C25" s="13" t="str">
        <x:v>Dublin discovery-intermediary evidence.</x:v>
      </x:c>
    </x:row>
    <x:row r="26">
      <x:c r="A26" s="13" t="str">
        <x:v>Law Society of Ireland — Business Law Guide</x:v>
      </x:c>
      <x:c r="B26" s="13" t="str">
        <x:v>https://www.lawsociety.ie/public/Legal-guides/business-law/</x:v>
      </x:c>
      <x:c r="C26" s="13" t="str">
        <x:v>Dublin context-source evidence.</x:v>
      </x:c>
    </x:row>
  </x:sheetData>
  <x:pageMargins left="0.7" right="0.7" top="0.75" bottom="0.75" header="0.3" footer="0.3"/>
  <x:tableParts count="1">
    <x:tablePart xmlns:r="http://schemas.openxmlformats.org/officeDocument/2006/relationships" r:id="R8453a951fece4923"/>
  </x:tableParts>
</x:worksheet>
</file>