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8a61444c4b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Record" sheetId="1" r:id="R9e7fb45a18e44506"/>
    <x:sheet xmlns:r="http://schemas.openxmlformats.org/officeDocument/2006/relationships" name="Rubric" sheetId="2" r:id="R4865bdad257a4471"/>
    <x:sheet xmlns:r="http://schemas.openxmlformats.org/officeDocument/2006/relationships" name="Evidence Register" sheetId="3" r:id="R0b8c4602a05b4633"/>
    <x:sheet xmlns:r="http://schemas.openxmlformats.org/officeDocument/2006/relationships" name="Sensitivity" sheetId="4" r:id="R47f7574941e64e1d"/>
    <x:sheet xmlns:r="http://schemas.openxmlformats.org/officeDocument/2006/relationships" name="Reviewer Protocol" sheetId="5" r:id="R64419b106cf74794"/>
    <x:sheet xmlns:r="http://schemas.openxmlformats.org/officeDocument/2006/relationships" name="Worked Examples" sheetId="6" r:id="R9014ff3c0ee24262"/>
    <x:sheet xmlns:r="http://schemas.openxmlformats.org/officeDocument/2006/relationships" name="Lists" sheetId="7" r:id="Rd0aec528c1104fd7"/>
    <x:sheet xmlns:r="http://schemas.openxmlformats.org/officeDocument/2006/relationships" name="Executive Dashboard" sheetId="8" r:id="R225cf19ece0b445c"/>
    <x:sheet xmlns:r="http://schemas.openxmlformats.org/officeDocument/2006/relationships" name="Plain-Language Guide" sheetId="9" r:id="R66bb5251e0de4f4a"/>
    <x:sheet xmlns:r="http://schemas.openxmlformats.org/officeDocument/2006/relationships" name="Messy Reality Protocol" sheetId="10" r:id="R9f10958b0c204dfb"/>
    <x:sheet xmlns:r="http://schemas.openxmlformats.org/officeDocument/2006/relationships" name="Release Notes" sheetId="11" r:id="R0366d85d061f4b10"/>
    <x:sheet xmlns:r="http://schemas.openxmlformats.org/officeDocument/2006/relationships" name="Founder &amp; Case Narrative" sheetId="12" r:id="Rf062ee5bdcdf4c45"/>
    <x:sheet xmlns:r="http://schemas.openxmlformats.org/officeDocument/2006/relationships" name="Decision Dependency Flow" sheetId="13" r:id="Rf1b67c3278184a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8FBFF"/>
      <x:name val="Carlito"/>
    </x:font>
    <x:font>
      <x:b/>
      <x:sz val="11"/>
      <x:color rgb="FFD9E8F2"/>
      <x:name val="Carlito"/>
    </x:font>
    <x:font>
      <x:b/>
      <x:sz val="11"/>
      <x:color rgb="FF17324D"/>
      <x:name val="Carlito"/>
    </x:font>
    <x:font>
      <x:sz val="11"/>
      <x:color rgb="FF17324D"/>
      <x:name val="Carlito"/>
    </x:font>
    <x:font>
      <x:b/>
      <x:sz val="11"/>
      <x:color rgb="FF0F5132"/>
      <x:name val="Carlito"/>
    </x:font>
    <x:font>
      <x:b/>
      <x:sz val="11"/>
      <x:color rgb="FF7C2D12"/>
      <x:name val="Carlito"/>
    </x:font>
    <x:font>
      <x:b/>
      <x:sz val="11"/>
      <x:color rgb="FFF8FBFF"/>
      <x:name val="Carlito"/>
    </x:font>
    <x:font>
      <x:b/>
      <x:sz val="16"/>
      <x:color rgb="FFFFFFFF"/>
      <x:name val="Carlito"/>
    </x:font>
    <x:font>
      <x:sz val="10"/>
      <x:color rgb="FF17324D"/>
      <x:name val="Carlito"/>
    </x:font>
    <x:font>
      <x:b/>
      <x:sz val="11"/>
      <x:color rgb="FF6B4F00"/>
      <x:name val="Carlito"/>
    </x:font>
    <x:font>
      <x:b/>
      <x:sz val="10"/>
      <x:color rgb="FF6B4F00"/>
      <x:name val="Carlito"/>
    </x:font>
  </x:fonts>
  <x:fills count="22">
    <x:fill>
      <x:patternFill patternType="none"/>
    </x:fill>
    <x:fill>
      <x:patternFill patternType="gray125"/>
    </x:fill>
    <x:fill>
      <x:patternFill patternType="solid">
        <x:fgColor rgb="FF12344A"/>
      </x:patternFill>
    </x:fill>
    <x:fill>
      <x:patternFill patternType="solid">
        <x:fgColor rgb="FF071B2A"/>
      </x:patternFill>
    </x:fill>
    <x:fill>
      <x:patternFill patternType="solid">
        <x:fgColor rgb="FF0A2437"/>
      </x:patternFill>
    </x:fill>
    <x:fill>
      <x:patternFill patternType="solid">
        <x:fgColor rgb="FFDDEBF3"/>
      </x:patternFill>
    </x:fill>
    <x:fill>
      <x:patternFill patternType="solid">
        <x:fgColor rgb="FFFFF7D6"/>
      </x:patternFill>
    </x:fill>
    <x:fill>
      <x:patternFill patternType="solid">
        <x:fgColor rgb="FFEAF7F2"/>
      </x:patternFill>
    </x:fill>
    <x:fill>
      <x:patternFill patternType="solid">
        <x:fgColor rgb="FF12344A"/>
      </x:patternFill>
    </x:fill>
    <x:fill>
      <x:patternFill patternType="solid">
        <x:fgColor rgb="FFFFF7D6"/>
      </x:patternFill>
    </x:fill>
    <x:fill>
      <x:patternFill patternType="solid">
        <x:fgColor rgb="FFEDF5F9"/>
      </x:patternFill>
    </x:fill>
    <x:fill>
      <x:patternFill patternType="solid">
        <x:fgColor rgb="FF071B2A"/>
      </x:patternFill>
    </x:fill>
    <x:fill>
      <x:patternFill patternType="solid">
        <x:fgColor rgb="FF0D2B3F"/>
      </x:patternFill>
    </x:fill>
    <x:fill>
      <x:patternFill patternType="solid">
        <x:fgColor rgb="FF0A2437"/>
      </x:patternFill>
    </x:fill>
    <x:fill>
      <x:patternFill patternType="solid">
        <x:fgColor rgb="FF0B2A3F"/>
      </x:patternFill>
    </x:fill>
    <x:fill>
      <x:patternFill patternType="solid">
        <x:fgColor rgb="FF17324D"/>
      </x:patternFill>
    </x:fill>
    <x:fill>
      <x:patternFill patternType="solid">
        <x:fgColor rgb="FF0B2A3F"/>
      </x:patternFill>
    </x:fill>
    <x:fill>
      <x:patternFill patternType="solid">
        <x:fgColor rgb="FF17324D"/>
      </x:patternFill>
    </x:fill>
    <x:fill>
      <x:patternFill patternType="solid">
        <x:fgColor rgb="FFFFF2CC"/>
      </x:patternFill>
    </x:fill>
    <x:fill>
      <x:patternFill patternType="solid">
        <x:fgColor rgb="FF0B2A3F"/>
      </x:patternFill>
    </x:fill>
    <x:fill>
      <x:patternFill patternType="solid">
        <x:fgColor rgb="FFFFF2CC"/>
      </x:patternFill>
    </x:fill>
    <x:fill>
      <x:patternFill patternType="solid">
        <x:fgColor rgb="FF17324D"/>
      </x:patternFill>
    </x:fill>
  </x:fills>
  <x:borders count="32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2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left"/>
    </x:xf>
    <x:xf numFmtId="0" fontId="4" fillId="5" borderId="0" xfId="0" applyNumberFormat="1" applyFont="1" applyFill="1" applyBorder="1" applyAlignment="1">
      <x:alignment horizontal="left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left"/>
    </x:xf>
    <x:xf numFmtId="0" fontId="4" fillId="5" borderId="1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4" fillId="5" borderId="5" xfId="0" applyNumberFormat="1" applyFont="1" applyFill="1" applyBorder="1" applyAlignment="1">
      <x:alignment horizontal="left" vertical="center"/>
    </x:xf>
    <x:xf numFmtId="0" fontId="5" fillId="6" borderId="6" xfId="0" applyNumberFormat="1" applyFont="1" applyFill="1" applyBorder="1"/>
    <x:xf numFmtId="0" fontId="4" fillId="5" borderId="7" xfId="0" applyNumberFormat="1" applyFont="1" applyFill="1" applyBorder="1" applyAlignment="1">
      <x:alignment horizontal="left" vertical="center"/>
    </x:xf>
    <x:xf numFmtId="0" fontId="5" fillId="6" borderId="9" xfId="0" applyNumberFormat="1" applyFont="1" applyFill="1" applyBorder="1"/>
    <x:xf numFmtId="0" fontId="4" fillId="5" borderId="13" xfId="0" applyNumberFormat="1" applyFont="1" applyFill="1" applyBorder="1" applyAlignment="1">
      <x:alignment horizontal="left" vertical="center"/>
    </x:xf>
    <x:xf numFmtId="0" fontId="5" fillId="6" borderId="14" xfId="0" applyNumberFormat="1" applyFont="1" applyFill="1" applyBorder="1"/>
    <x:xf numFmtId="0" fontId="4" fillId="5" borderId="15" xfId="0" applyNumberFormat="1" applyFont="1" applyFill="1" applyBorder="1" applyAlignment="1">
      <x:alignment horizontal="left" vertical="center"/>
    </x:xf>
    <x:xf numFmtId="0" fontId="5" fillId="6" borderId="17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6" borderId="3" xfId="0" applyNumberFormat="1" applyFont="1" applyFill="1" applyBorder="1"/>
    <x:xf numFmtId="0" fontId="0" fillId="6" borderId="8" xfId="0" applyNumberFormat="1" applyFont="1" applyFill="1" applyBorder="1"/>
    <x:xf numFmtId="0" fontId="5" fillId="6" borderId="3" xfId="0" applyNumberFormat="1" applyFont="1" applyFill="1" applyBorder="1"/>
    <x:xf numFmtId="0" fontId="5" fillId="6" borderId="8" xfId="0" applyNumberFormat="1" applyFont="1" applyFill="1" applyBorder="1"/>
    <x:xf numFmtId="0" fontId="0" fillId="6" borderId="11" xfId="0" applyNumberFormat="1" applyFont="1" applyFill="1" applyBorder="1"/>
    <x:xf numFmtId="0" fontId="0" fillId="6" borderId="16" xfId="0" applyNumberFormat="1" applyFont="1" applyFill="1" applyBorder="1"/>
    <x:xf numFmtId="0" fontId="5" fillId="6" borderId="11" xfId="0" applyNumberFormat="1" applyFont="1" applyFill="1" applyBorder="1"/>
    <x:xf numFmtId="0" fontId="5" fillId="6" borderId="16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5" borderId="2" xfId="0" applyNumberFormat="1" applyFont="1" applyFill="1" applyBorder="1"/>
    <x:xf numFmtId="0" fontId="0" fillId="5" borderId="5" xfId="0" applyNumberFormat="1" applyFont="1" applyFill="1" applyBorder="1"/>
    <x:xf numFmtId="0" fontId="0" fillId="5" borderId="7" xfId="0" applyNumberFormat="1" applyFont="1" applyFill="1" applyBorder="1"/>
    <x:xf numFmtId="0" fontId="4" fillId="5" borderId="2" xfId="0" applyNumberFormat="1" applyFont="1" applyFill="1" applyBorder="1"/>
    <x:xf numFmtId="0" fontId="4" fillId="5" borderId="5" xfId="0" applyNumberFormat="1" applyFont="1" applyFill="1" applyBorder="1"/>
    <x:xf numFmtId="0" fontId="4" fillId="5" borderId="7" xfId="0" applyNumberFormat="1" applyFont="1" applyFill="1" applyBorder="1"/>
    <x:xf numFmtId="0" fontId="4" fillId="5" borderId="2" xfId="0" applyNumberFormat="1" applyFont="1" applyFill="1" applyBorder="1" applyAlignment="1">
      <x:alignment horizontal="left"/>
    </x:xf>
    <x:xf numFmtId="0" fontId="4" fillId="5" borderId="5" xfId="0" applyNumberFormat="1" applyFont="1" applyFill="1" applyBorder="1" applyAlignment="1">
      <x:alignment horizontal="left"/>
    </x:xf>
    <x:xf numFmtId="0" fontId="4" fillId="5" borderId="7" xfId="0" applyNumberFormat="1" applyFont="1" applyFill="1" applyBorder="1" applyAlignment="1">
      <x:alignment horizontal="left"/>
    </x:xf>
    <x:xf numFmtId="0" fontId="4" fillId="5" borderId="2" xfId="0" applyNumberFormat="1" applyFont="1" applyFill="1" applyBorder="1" applyAlignment="1">
      <x:alignment horizontal="left" vertical="center"/>
    </x:xf>
    <x:xf numFmtId="0" fontId="0" fillId="5" borderId="10" xfId="0" applyNumberFormat="1" applyFont="1" applyFill="1" applyBorder="1"/>
    <x:xf numFmtId="0" fontId="0" fillId="5" borderId="13" xfId="0" applyNumberFormat="1" applyFont="1" applyFill="1" applyBorder="1"/>
    <x:xf numFmtId="0" fontId="0" fillId="5" borderId="15" xfId="0" applyNumberFormat="1" applyFont="1" applyFill="1" applyBorder="1"/>
    <x:xf numFmtId="0" fontId="4" fillId="5" borderId="10" xfId="0" applyNumberFormat="1" applyFont="1" applyFill="1" applyBorder="1"/>
    <x:xf numFmtId="0" fontId="4" fillId="5" borderId="13" xfId="0" applyNumberFormat="1" applyFont="1" applyFill="1" applyBorder="1"/>
    <x:xf numFmtId="0" fontId="4" fillId="5" borderId="15" xfId="0" applyNumberFormat="1" applyFont="1" applyFill="1" applyBorder="1"/>
    <x:xf numFmtId="0" fontId="4" fillId="5" borderId="10" xfId="0" applyNumberFormat="1" applyFont="1" applyFill="1" applyBorder="1" applyAlignment="1">
      <x:alignment horizontal="left"/>
    </x:xf>
    <x:xf numFmtId="0" fontId="4" fillId="5" borderId="13" xfId="0" applyNumberFormat="1" applyFont="1" applyFill="1" applyBorder="1" applyAlignment="1">
      <x:alignment horizontal="left"/>
    </x:xf>
    <x:xf numFmtId="0" fontId="4" fillId="5" borderId="15" xfId="0" applyNumberFormat="1" applyFont="1" applyFill="1" applyBorder="1" applyAlignment="1">
      <x:alignment horizontal="left"/>
    </x:xf>
    <x:xf numFmtId="0" fontId="4" fillId="5" borderId="10" xfId="0" applyNumberFormat="1" applyFont="1" applyFill="1" applyBorder="1" applyAlignment="1">
      <x:alignment horizontal="left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6" xfId="0" applyNumberFormat="1" applyFont="1" applyFill="1" applyBorder="1"/>
    <x:xf numFmtId="0" fontId="6" fillId="7" borderId="9" xfId="0" applyNumberFormat="1" applyFont="1" applyFill="1" applyBorder="1"/>
    <x:xf numFmtId="0" fontId="6" fillId="7" borderId="14" xfId="0" applyNumberFormat="1" applyFont="1" applyFill="1" applyBorder="1"/>
    <x:xf numFmtId="0" fontId="6" fillId="7" borderId="17" xfId="0" applyNumberFormat="1" applyFont="1" applyFill="1" applyBorder="1"/>
    <x:xf numFmtId="0" fontId="6" fillId="7" borderId="6" xfId="0" applyNumberFormat="1" applyFont="1" applyFill="1" applyBorder="1" applyAlignment="1">
      <x:alignment wrapText="1"/>
    </x:xf>
    <x:xf numFmtId="0" fontId="6" fillId="7" borderId="9" xfId="0" applyNumberFormat="1" applyFont="1" applyFill="1" applyBorder="1" applyAlignment="1">
      <x:alignment wrapText="1"/>
    </x:xf>
    <x:xf numFmtId="0" fontId="6" fillId="7" borderId="14" xfId="0" applyNumberFormat="1" applyFont="1" applyFill="1" applyBorder="1" applyAlignment="1">
      <x:alignment wrapText="1"/>
    </x:xf>
    <x:xf numFmtId="0" fontId="6" fillId="7" borderId="17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4" fillId="5" borderId="5" xfId="0" applyNumberFormat="1" applyFont="1" applyFill="1" applyBorder="1" applyAlignment="1">
      <x:alignment horizontal="left" vertical="center" wrapText="1"/>
    </x:xf>
    <x:xf numFmtId="0" fontId="5" fillId="6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horizontal="left" vertical="center" wrapText="1"/>
    </x:xf>
    <x:xf numFmtId="0" fontId="5" fillId="6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4" fillId="5" borderId="13" xfId="0" applyNumberFormat="1" applyFont="1" applyFill="1" applyBorder="1" applyAlignment="1">
      <x:alignment horizontal="left" vertical="center" wrapText="1"/>
    </x:xf>
    <x:xf numFmtId="0" fontId="5" fillId="6" borderId="14" xfId="0" applyNumberFormat="1" applyFont="1" applyFill="1" applyBorder="1" applyAlignment="1">
      <x:alignment wrapText="1"/>
    </x:xf>
    <x:xf numFmtId="0" fontId="4" fillId="5" borderId="15" xfId="0" applyNumberFormat="1" applyFont="1" applyFill="1" applyBorder="1" applyAlignment="1">
      <x:alignment horizontal="left" vertical="center" wrapText="1"/>
    </x:xf>
    <x:xf numFmtId="0" fontId="5" fillId="6" borderId="17" xfId="0" applyNumberFormat="1" applyFont="1" applyFill="1" applyBorder="1" applyAlignment="1">
      <x:alignment wrapText="1"/>
    </x:xf>
    <x:xf numFmtId="0" fontId="4" fillId="5" borderId="10" xfId="0" applyNumberFormat="1" applyFont="1" applyFill="1" applyBorder="1" applyAlignment="1">
      <x:alignment horizontal="left" vertical="center" wrapText="1"/>
    </x:xf>
    <x:xf numFmtId="0" fontId="5" fillId="6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5" fillId="6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0" fontId="0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200" fontId="0" fillId="0" borderId="8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200" fontId="0" fillId="0" borderId="11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200" fontId="0" fillId="0" borderId="16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0" xfId="0" applyNumberFormat="1" applyFont="1" applyFill="1" applyBorder="1" applyAlignment="1">
      <x:alignment horizontal="center"/>
    </x:xf>
    <x:xf numFmtId="0" fontId="1" fillId="8" borderId="0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5" fillId="10" borderId="0" xfId="0" applyNumberFormat="1" applyFont="1" applyFill="1" applyBorder="1"/>
    <x:xf numFmtId="0" fontId="5" fillId="10" borderId="18" xfId="0" applyNumberFormat="1" applyFont="1" applyFill="1" applyBorder="1"/>
    <x:xf numFmtId="0" fontId="5" fillId="10" borderId="19" xfId="0" applyNumberFormat="1" applyFont="1" applyFill="1" applyBorder="1"/>
    <x:xf numFmtId="0" fontId="5" fillId="10" borderId="20" xfId="0" applyNumberFormat="1" applyFont="1" applyFill="1" applyBorder="1"/>
    <x:xf numFmtId="0" fontId="5" fillId="10" borderId="21" xfId="0" applyNumberFormat="1" applyFont="1" applyFill="1" applyBorder="1"/>
    <x:xf numFmtId="0" fontId="5" fillId="10" borderId="22" xfId="0" applyNumberFormat="1" applyFont="1" applyFill="1" applyBorder="1"/>
    <x:xf numFmtId="0" fontId="5" fillId="10" borderId="23" xfId="0" applyNumberFormat="1" applyFont="1" applyFill="1" applyBorder="1"/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2" fillId="11" borderId="0" xfId="0" applyNumberFormat="1" applyFont="1" applyFill="1" applyBorder="1" applyAlignment="1">
      <x:alignment horizontal="left"/>
    </x:xf>
    <x:xf numFmtId="0" fontId="2" fillId="11" borderId="0" xfId="0" applyNumberFormat="1" applyFont="1" applyFill="1" applyBorder="1" applyAlignment="1">
      <x:alignment horizontal="left" vertical="center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 applyAlignment="1">
      <x:alignment horizontal="center" vertical="center" wrapText="1"/>
    </x:xf>
    <x:xf numFmtId="0" fontId="5" fillId="10" borderId="24" xfId="0" applyNumberFormat="1" applyFont="1" applyFill="1" applyBorder="1"/>
    <x:xf numFmtId="0" fontId="5" fillId="10" borderId="25" xfId="0" applyNumberFormat="1" applyFont="1" applyFill="1" applyBorder="1"/>
    <x:xf numFmtId="0" fontId="5" fillId="10" borderId="26" xfId="0" applyNumberFormat="1" applyFont="1" applyFill="1" applyBorder="1"/>
    <x:xf numFmtId="0" fontId="0" fillId="13" borderId="0" xfId="0" applyNumberFormat="1" applyFont="1" applyFill="1" applyBorder="1"/>
    <x:xf numFmtId="0" fontId="8" fillId="13" borderId="0" xfId="0" applyNumberFormat="1" applyFont="1" applyFill="1" applyBorder="1"/>
    <x:xf numFmtId="0" fontId="8" fillId="13" borderId="27" xfId="0" applyNumberFormat="1" applyFont="1" applyFill="1" applyBorder="1"/>
    <x:xf numFmtId="0" fontId="8" fillId="13" borderId="28" xfId="0" applyNumberFormat="1" applyFont="1" applyFill="1" applyBorder="1"/>
    <x:xf numFmtId="0" fontId="8" fillId="13" borderId="29" xfId="0" applyNumberFormat="1" applyFont="1" applyFill="1" applyBorder="1"/>
    <x:xf numFmtId="0" fontId="5" fillId="10" borderId="30" xfId="0" applyNumberFormat="1" applyFont="1" applyFill="1" applyBorder="1"/>
    <x:xf numFmtId="0" fontId="5" fillId="10" xfId="0" applyNumberFormat="1" applyFont="1" applyFill="1" applyBorder="0"/>
    <x:xf numFmtId="0" fontId="5" fillId="10" borderId="31" xfId="0" applyNumberFormat="1" applyFont="1" applyFill="1" applyBorder="1"/>
    <x:xf numFmtId="0" fontId="2" fillId="11" borderId="0" xfId="0" applyNumberFormat="1" applyFont="1" applyFill="1" applyBorder="1" applyAlignment="1">
      <x:alignment horizontal="left" vertical="center" wrapText="1"/>
    </x:xf>
    <x:xf numFmtId="0" fontId="5" fillId="10" borderId="24" xfId="0" applyNumberFormat="1" applyFont="1" applyFill="1" applyBorder="1" applyAlignment="1">
      <x:alignment wrapText="1"/>
    </x:xf>
    <x:xf numFmtId="0" fontId="8" fillId="13" borderId="27" xfId="0" applyNumberFormat="1" applyFont="1" applyFill="1" applyBorder="1" applyAlignment="1">
      <x:alignment wrapText="1"/>
    </x:xf>
    <x:xf numFmtId="0" fontId="5" fillId="10" borderId="18" xfId="0" applyNumberFormat="1" applyFont="1" applyFill="1" applyBorder="1" applyAlignment="1">
      <x:alignment wrapText="1"/>
    </x:xf>
    <x:xf numFmtId="0" fontId="5" fillId="10" borderId="30" xfId="0" applyNumberFormat="1" applyFont="1" applyFill="1" applyBorder="1" applyAlignment="1">
      <x:alignment wrapText="1"/>
    </x:xf>
    <x:xf numFmtId="0" fontId="5" fillId="10" borderId="19" xfId="0" applyNumberFormat="1" applyFont="1" applyFill="1" applyBorder="1" applyAlignment="1">
      <x:alignment wrapText="1"/>
    </x:xf>
    <x:xf numFmtId="0" fontId="5" fillId="10" borderId="25" xfId="0" applyNumberFormat="1" applyFont="1" applyFill="1" applyBorder="1" applyAlignment="1">
      <x:alignment wrapText="1"/>
    </x:xf>
    <x:xf numFmtId="0" fontId="8" fillId="13" borderId="28" xfId="0" applyNumberFormat="1" applyFont="1" applyFill="1" applyBorder="1" applyAlignment="1">
      <x:alignment wrapText="1"/>
    </x:xf>
    <x:xf numFmtId="0" fontId="5" fillId="10" borderId="20" xfId="0" applyNumberFormat="1" applyFont="1" applyFill="1" applyBorder="1" applyAlignment="1">
      <x:alignment wrapText="1"/>
    </x:xf>
    <x:xf numFmtId="0" fontId="5" fillId="10" xfId="0" applyNumberFormat="1" applyFont="1" applyFill="1" applyBorder="0" applyAlignment="1">
      <x:alignment wrapText="1"/>
    </x:xf>
    <x:xf numFmtId="0" fontId="5" fillId="10" borderId="21" xfId="0" applyNumberFormat="1" applyFont="1" applyFill="1" applyBorder="1" applyAlignment="1">
      <x:alignment wrapText="1"/>
    </x:xf>
    <x:xf numFmtId="0" fontId="5" fillId="10" borderId="26" xfId="0" applyNumberFormat="1" applyFont="1" applyFill="1" applyBorder="1" applyAlignment="1">
      <x:alignment wrapText="1"/>
    </x:xf>
    <x:xf numFmtId="0" fontId="8" fillId="13" borderId="29" xfId="0" applyNumberFormat="1" applyFont="1" applyFill="1" applyBorder="1" applyAlignment="1">
      <x:alignment wrapText="1"/>
    </x:xf>
    <x:xf numFmtId="0" fontId="5" fillId="10" borderId="22" xfId="0" applyNumberFormat="1" applyFont="1" applyFill="1" applyBorder="1" applyAlignment="1">
      <x:alignment wrapText="1"/>
    </x:xf>
    <x:xf numFmtId="0" fontId="5" fillId="10" borderId="31" xfId="0" applyNumberFormat="1" applyFont="1" applyFill="1" applyBorder="1" applyAlignment="1">
      <x:alignment wrapText="1"/>
    </x:xf>
    <x:xf numFmtId="0" fontId="5" fillId="10" borderId="23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9" fillId="14" borderId="0" xfId="0" applyNumberFormat="1" applyFont="1" applyFill="1" applyBorder="1"/>
    <x:xf numFmtId="0" fontId="9" fillId="14" borderId="0" xfId="0" applyNumberFormat="1" applyFont="1" applyFill="1" applyBorder="1" applyAlignment="1">
      <x:alignment horizontal="left"/>
    </x:xf>
    <x:xf numFmtId="0" fontId="9" fillId="14" borderId="0" xfId="0" applyNumberFormat="1" applyFont="1" applyFill="1" applyBorder="1" applyAlignment="1">
      <x:alignment horizontal="left" vertical="center"/>
    </x:xf>
    <x:xf numFmtId="0" fontId="0" fillId="15" borderId="0" xfId="0" applyNumberFormat="1" applyFont="1" applyFill="1" applyBorder="1"/>
    <x:xf numFmtId="0" fontId="1" fillId="15" borderId="0" xfId="0" applyNumberFormat="1" applyFont="1" applyFill="1" applyBorder="1"/>
    <x:xf numFmtId="0" fontId="1" fillId="15" borderId="0" xfId="0" applyNumberFormat="1" applyFont="1" applyFill="1" applyBorder="1" applyAlignment="1">
      <x:alignment wrapText="1"/>
    </x:xf>
    <x:xf numFmtId="0" fontId="1" fillId="15" borderId="0" xfId="0" applyNumberFormat="1" applyFont="1" applyFill="1" applyBorder="1" applyAlignment="1">
      <x:alignment horizontal="left" wrapText="1"/>
    </x:xf>
    <x:xf numFmtId="0" fontId="1" fillId="15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15" borderId="0" xfId="0" applyNumberFormat="1" applyFont="1" applyFill="1" applyBorder="1" applyAlignment="1">
      <x:alignment vertical="top" wrapText="1"/>
    </x:xf>
    <x:xf numFmtId="0" fontId="1" fillId="15" borderId="0" xfId="0" applyNumberFormat="1" applyFont="1" applyFill="1" applyBorder="1" applyAlignment="1">
      <x:alignment vertical="top" wrapText="1"/>
    </x:xf>
    <x:xf numFmtId="0" fontId="1" fillId="15" borderId="0" xfId="0" applyNumberFormat="1" applyFont="1" applyFill="1" applyBorder="1" applyAlignment="1">
      <x:alignment horizontal="left" vertical="top" wrapText="1"/>
    </x:xf>
    <x:xf numFmtId="0" fontId="0" fillId="16" borderId="0" xfId="0" applyNumberFormat="1" applyFont="1" applyFill="1" applyBorder="1"/>
    <x:xf numFmtId="0" fontId="9" fillId="16" borderId="0" xfId="0" applyNumberFormat="1" applyFont="1" applyFill="1" applyBorder="1"/>
    <x:xf numFmtId="0" fontId="9" fillId="16" borderId="0" xfId="0" applyNumberFormat="1" applyFont="1" applyFill="1" applyBorder="1" applyAlignment="1">
      <x:alignment horizontal="left"/>
    </x:xf>
    <x:xf numFmtId="0" fontId="9" fillId="16" borderId="0" xfId="0" applyNumberFormat="1" applyFont="1" applyFill="1" applyBorder="1" applyAlignment="1">
      <x:alignment horizontal="left" vertical="center"/>
    </x:xf>
    <x:xf numFmtId="0" fontId="0" fillId="17" borderId="0" xfId="0" applyNumberFormat="1" applyFont="1" applyFill="1" applyBorder="1"/>
    <x:xf numFmtId="0" fontId="1" fillId="17" borderId="0" xfId="0" applyNumberFormat="1" applyFont="1" applyFill="1" applyBorder="1"/>
    <x:xf numFmtId="0" fontId="1" fillId="17" borderId="0" xfId="0" applyNumberFormat="1" applyFont="1" applyFill="1" applyBorder="1" applyAlignment="1">
      <x:alignment wrapText="1"/>
    </x:xf>
    <x:xf numFmtId="0" fontId="1" fillId="17" borderId="0" xfId="0" applyNumberFormat="1" applyFont="1" applyFill="1" applyBorder="1" applyAlignment="1">
      <x:alignment horizontal="left" wrapText="1"/>
    </x:xf>
    <x:xf numFmtId="0" fontId="1" fillId="17" borderId="0" xfId="0" applyNumberFormat="1" applyFont="1" applyFill="1" applyBorder="1" applyAlignment="1">
      <x:alignment horizontal="left" vertical="center" wrapText="1"/>
    </x:xf>
    <x:xf numFmtId="0" fontId="0" fillId="16" borderId="0" xfId="0" applyNumberFormat="1" applyFont="1" applyFill="1" applyBorder="1" applyAlignment="1">
      <x:alignment wrapText="1"/>
    </x:xf>
    <x:xf numFmtId="0" fontId="9" fillId="16" borderId="0" xfId="0" applyNumberFormat="1" applyFont="1" applyFill="1" applyBorder="1" applyAlignment="1">
      <x:alignment wrapText="1"/>
    </x:xf>
    <x:xf numFmtId="0" fontId="9" fillId="16" borderId="0" xfId="0" applyNumberFormat="1" applyFont="1" applyFill="1" applyBorder="1" applyAlignment="1">
      <x:alignment horizontal="left" wrapText="1"/>
    </x:xf>
    <x:xf numFmtId="0" fontId="9" fillId="16" borderId="0" xfId="0" applyNumberFormat="1" applyFont="1" applyFill="1" applyBorder="1" applyAlignment="1">
      <x:alignment horizontal="left" vertical="center" wrapText="1"/>
    </x:xf>
    <x:xf numFmtId="0" fontId="10" fillId="18" borderId="0" xfId="0" applyNumberFormat="1" applyFont="1" applyFill="1" applyBorder="1" applyAlignment="1">
      <x:alignment vertical="top" wrapText="1"/>
    </x:xf>
    <x:xf numFmtId="0" fontId="11" fillId="18" borderId="0" xfId="0" applyNumberFormat="1" applyFont="1" applyFill="1" applyBorder="1" applyAlignment="1">
      <x:alignment vertical="top" wrapText="1"/>
    </x:xf>
    <x:xf numFmtId="0" fontId="11" fillId="18" borderId="0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 applyAlignment="1">
      <x:alignment wrapText="1"/>
    </x:xf>
    <x:xf numFmtId="0" fontId="9" fillId="14" borderId="0" xfId="0" applyNumberFormat="1" applyFont="1" applyFill="1" applyBorder="1" applyAlignment="1">
      <x:alignment wrapText="1"/>
    </x:xf>
    <x:xf numFmtId="0" fontId="9" fillId="14" borderId="0" xfId="0" applyNumberFormat="1" applyFont="1" applyFill="1" applyBorder="1" applyAlignment="1">
      <x:alignment horizontal="left" wrapText="1"/>
    </x:xf>
    <x:xf numFmtId="0" fontId="9" fillId="14" borderId="0" xfId="0" applyNumberFormat="1" applyFont="1" applyFill="1" applyBorder="1" applyAlignment="1">
      <x:alignment horizontal="left" vertical="center" wrapText="1"/>
    </x:xf>
    <x:xf numFmtId="0" fontId="2" fillId="19" borderId="0" xfId="0" applyNumberFormat="1" applyFont="1" applyFill="1" applyBorder="1" applyAlignment="1">
      <x:alignment horizontal="left" vertical="center" wrapText="1"/>
    </x:xf>
    <x:xf numFmtId="0" fontId="9" fillId="19" borderId="0" xfId="0" applyNumberFormat="1" applyFont="1" applyFill="1" applyBorder="1" applyAlignment="1">
      <x:alignment horizontal="left" vertical="center" wrapText="1"/>
    </x:xf>
    <x:xf numFmtId="0" fontId="2" fillId="20" borderId="0" xfId="0" applyNumberFormat="1" applyFont="1" applyFill="1" applyBorder="1" applyAlignment="1">
      <x:alignment horizontal="left" vertical="center" wrapText="1"/>
    </x:xf>
    <x:xf numFmtId="0" fontId="12" fillId="20" borderId="0" xfId="0" applyNumberFormat="1" applyFont="1" applyFill="1" applyBorder="1" applyAlignment="1">
      <x:alignment horizontal="left" vertical="center" wrapText="1"/>
    </x:xf>
    <x:xf numFmtId="0" fontId="1" fillId="21" borderId="0" xfId="0" applyNumberFormat="1" applyFont="1" applyFill="1" applyBorder="1" applyAlignment="1">
      <x:alignment horizontal="center" vertical="center" wrapText="1"/>
    </x:xf>
    <x:xf numFmtId="0" fontId="0" fillId="20" borderId="0" xfId="0" applyNumberFormat="1" applyFont="1" applyFill="1" applyBorder="1"/>
    <x:xf numFmtId="0" fontId="12" fillId="20" borderId="0" xfId="0" applyNumberFormat="1" applyFont="1" applyFill="1" applyBorder="1"/>
    <x:xf numFmtId="0" fontId="12" fillId="20" borderId="0" xfId="0" applyNumberFormat="1" applyFont="1" applyFill="1" applyBorder="1" applyAlignment="1">
      <x:alignment wrapText="1"/>
    </x:xf>
    <x:xf numFmtId="0" fontId="12" fillId="20" borderId="0" xfId="0" applyNumberFormat="1" applyFont="1" applyFill="1" applyBorder="1" applyAlignment="1">
      <x:alignment vertical="center" wrapText="1"/>
    </x:xf>
    <x:xf numFmtId="0" fontId="0" fillId="19" borderId="0" xfId="0" applyNumberFormat="1" applyFont="1" applyFill="1" applyBorder="1"/>
    <x:xf numFmtId="0" fontId="9" fillId="19" borderId="0" xfId="0" applyNumberFormat="1" applyFont="1" applyFill="1" applyBorder="1"/>
    <x:xf numFmtId="0" fontId="9" fillId="19" borderId="0" xfId="0" applyNumberFormat="1" applyFont="1" applyFill="1" applyBorder="1" applyAlignment="1">
      <x:alignment wrapText="1"/>
    </x:xf>
    <x:xf numFmtId="0" fontId="9" fillId="19" borderId="0" xfId="0" applyNumberFormat="1" applyFont="1" applyFill="1" applyBorder="1" applyAlignment="1">
      <x:alignment horizontal="left" wrapText="1"/>
    </x:xf>
    <x:xf numFmtId="0" fontId="0" fillId="21" borderId="0" xfId="0" applyNumberFormat="1" applyFont="1" applyFill="1" applyBorder="1"/>
    <x:xf numFmtId="0" fontId="1" fillId="21" borderId="0" xfId="0" applyNumberFormat="1" applyFont="1" applyFill="1" applyBorder="1"/>
    <x:xf numFmtId="0" fontId="1" fillId="21" borderId="0" xfId="0" applyNumberFormat="1" applyFont="1" applyFill="1" applyBorder="1" applyAlignment="1">
      <x:alignment wrapText="1"/>
    </x:xf>
    <x:xf numFmtId="0" fontId="1" fillId="21" borderId="0" xfId="0" applyNumberFormat="1" applyFont="1" applyFill="1" applyBorder="1" applyAlignment="1">
      <x:alignment horizontal="center" wrapText="1"/>
    </x:xf>
  </x:cellXfs>
  <x:cellStyles count="1">
    <x:cellStyle name="Normal" xfId="0"/>
  </x:cellStyles>
  <x:dxfs count="6">
    <x:dxf>
      <x:font>
        <x:b/>
        <x:color rgb="FF7C2D12"/>
      </x:font>
      <x:fill>
        <x:patternFill>
          <x:bgColor rgb="FFFDE68A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854D0E"/>
      </x:font>
      <x:fill>
        <x:patternFill>
          <x:bgColor rgb="FFFEF3C7"/>
        </x:patternFill>
      </x:fill>
    </x:dxf>
    <x:dxf>
      <x:font>
        <x:b/>
        <x:color rgb="FF991B1B"/>
      </x:font>
      <x:fill>
        <x:patternFill>
          <x:bgColor rgb="FFFECACA"/>
        </x:patternFill>
      </x:fill>
    </x:dxf>
    <x:dxf>
      <x:font>
        <x:b/>
        <x:color rgb="FF3730A3"/>
      </x:font>
      <x:fill>
        <x:patternFill>
          <x:bgColor rgb="FFE0E7FF"/>
        </x:patternFill>
      </x:fill>
    </x:dxf>
    <x:dxf>
      <x:font>
        <x:b/>
        <x:color rgb="FF7C2D12"/>
      </x:font>
      <x:fill>
        <x:patternFill>
          <x:bgColor rgb="FFFDE68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60af97506487d" /><Relationship Type="http://schemas.openxmlformats.org/officeDocument/2006/relationships/theme" Target="/xl/theme/theme1.xml" Id="R87068288242243b4" /><Relationship Type="http://schemas.openxmlformats.org/officeDocument/2006/relationships/sharedStrings" Target="/xl/sharedStrings.xml" Id="R33925515878f4584" /><Relationship Type="http://schemas.openxmlformats.org/officeDocument/2006/relationships/worksheet" Target="/xl/worksheets/sheet1.xml" Id="R9e7fb45a18e44506" /><Relationship Type="http://schemas.openxmlformats.org/officeDocument/2006/relationships/worksheet" Target="/xl/worksheets/sheet2.xml" Id="R4865bdad257a4471" /><Relationship Type="http://schemas.openxmlformats.org/officeDocument/2006/relationships/worksheet" Target="/xl/worksheets/sheet3.xml" Id="R0b8c4602a05b4633" /><Relationship Type="http://schemas.openxmlformats.org/officeDocument/2006/relationships/worksheet" Target="/xl/worksheets/sheet4.xml" Id="R47f7574941e64e1d" /><Relationship Type="http://schemas.openxmlformats.org/officeDocument/2006/relationships/worksheet" Target="/xl/worksheets/sheet5.xml" Id="R64419b106cf74794" /><Relationship Type="http://schemas.openxmlformats.org/officeDocument/2006/relationships/worksheet" Target="/xl/worksheets/sheet6.xml" Id="R9014ff3c0ee24262" /><Relationship Type="http://schemas.openxmlformats.org/officeDocument/2006/relationships/worksheet" Target="/xl/worksheets/sheet7.xml" Id="Rd0aec528c1104fd7" /><Relationship Type="http://schemas.openxmlformats.org/officeDocument/2006/relationships/worksheet" Target="/xl/worksheets/sheet8.xml" Id="R225cf19ece0b445c" /><Relationship Type="http://schemas.openxmlformats.org/officeDocument/2006/relationships/worksheet" Target="/xl/worksheets/sheet9.xml" Id="R66bb5251e0de4f4a" /><Relationship Type="http://schemas.openxmlformats.org/officeDocument/2006/relationships/worksheet" Target="/xl/worksheets/sheet10.xml" Id="R9f10958b0c204dfb" /><Relationship Type="http://schemas.openxmlformats.org/officeDocument/2006/relationships/worksheet" Target="/xl/worksheets/sheet11.xml" Id="R0366d85d061f4b10" /><Relationship Type="http://schemas.openxmlformats.org/officeDocument/2006/relationships/worksheet" Target="/xl/worksheets/sheet12.xml" Id="Rf062ee5bdcdf4c45" /><Relationship Type="http://schemas.openxmlformats.org/officeDocument/2006/relationships/worksheet" Target="/xl/worksheets/sheet13.xml" Id="Rf1b67c3278184a8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03d9a58b9a0429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07692068ca84422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Readiness components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Score</c:v>
          </c:tx>
          <c:cat>
            <c:strRef>
              <c:f>'Decision Record'!$A$14:$A$20</c:f>
              <c:strCache>
                <c:ptCount val="0"/>
              </c:strCache>
            </c:strRef>
          </c:cat>
          <c:val>
            <c:numRef>
              <c:f>'Decision Record'!$B$14:$B$20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SPECTRA-7 readiness profile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Score</c:v>
          </c:tx>
          <c:cat>
            <c:strRef>
              <c:f>'Executive Dashboard'!$A$12:$A$18</c:f>
              <c:strCache>
                <c:ptCount val="0"/>
              </c:strCache>
            </c:strRef>
          </c:cat>
          <c:val>
            <c:numRef>
              <c:f>'Executive Dashboard'!$B$12:$B$18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11</xdr:col>
      <xdr:colOff>0</xdr:colOff>
      <xdr:row>14</xdr:row>
      <xdr:rowOff>0</xdr:rowOff>
    </xdr:from>
    <xdr:to>
      <xdr:col>18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3d9a58b9a0429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19</xdr:row>
      <xdr:rowOff>0</xdr:rowOff>
    </xdr:from>
    <xdr:to>
      <xdr:col>8</xdr:col>
      <xdr:colOff>0</xdr:colOff>
      <xdr:row>36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7692068ca84422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6ba80fe6ee1466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a73e170baf0049a3" /></Relationships>
</file>

<file path=xl/worksheets/sheet1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30" hidden="0" customWidth="1"/>
    <x:col min="8" max="8" width="30" hidden="0" customWidth="1"/>
    <x:col min="9" max="9" width="30" hidden="0" customWidth="1"/>
    <x:col min="10" max="10" width="14" hidden="0" customWidth="1"/>
    <x:col min="12" max="12" width="26" hidden="0" customWidth="1"/>
    <x:col min="13" max="13" width="34" hidden="0" customWidth="1"/>
  </x:cols>
  <x:sheetData>
    <x:row r="1" ht="28" customHeight="1">
      <x:c r="A1" s="119" t="str">
        <x:v>SERPIFAI SPECTRA-7 SEO Execution Readiness Diagnostic V2.3.3</x:v>
      </x:c>
      <x:c r="B1" s="119"/>
      <x:c r="C1" s="119"/>
      <x:c r="D1" s="119"/>
      <x:c r="E1" s="119"/>
      <x:c r="F1" s="119"/>
      <x:c r="G1" s="119"/>
      <x:c r="H1" s="119"/>
      <x:c r="I1" s="119"/>
      <x:c r="J1" s="119"/>
      <x:c r="K1" s="82"/>
      <x:c r="L1" s="82"/>
      <x:c r="M1" s="82"/>
    </x:row>
    <x:row r="2" ht="28" customHeight="1">
      <x:c r="A2" s="119"/>
      <x:c r="B2" s="119"/>
      <x:c r="C2" s="119"/>
      <x:c r="D2" s="119"/>
      <x:c r="E2" s="119"/>
      <x:c r="F2" s="119"/>
      <x:c r="G2" s="119"/>
      <x:c r="H2" s="119"/>
      <x:c r="I2" s="119"/>
      <x:c r="J2" s="119"/>
      <x:c r="K2" s="82"/>
      <x:c r="L2" s="82"/>
      <x:c r="M2" s="82"/>
    </x:row>
    <x:row r="3">
      <x:c r="A3" s="45" t="str">
        <x:v>Fast operating view: define one initiative, score seven required conditions, act on the lowest score, and open the deeper governance sheets only when the decision is disputed or high-risk.</x:v>
      </x:c>
      <x:c r="B3" s="45"/>
      <x:c r="C3" s="45"/>
      <x:c r="D3" s="45"/>
      <x:c r="E3" s="45"/>
      <x:c r="F3" s="45"/>
      <x:c r="G3" s="45"/>
      <x:c r="H3" s="45"/>
      <x:c r="I3" s="45"/>
      <x:c r="J3" s="45"/>
      <x:c r="K3" s="82"/>
      <x:c r="L3" s="82"/>
      <x:c r="M3" s="82"/>
    </x:row>
    <x:row r="4">
      <x:c r="A4" s="82"/>
      <x:c r="B4" s="82"/>
      <x:c r="C4" s="82"/>
      <x:c r="D4" s="82"/>
      <x:c r="E4" s="82"/>
      <x:c r="F4" s="82"/>
      <x:c r="G4" s="82"/>
      <x:c r="H4" s="82"/>
      <x:c r="I4" s="82"/>
      <x:c r="J4" s="82"/>
      <x:c r="K4" s="82"/>
      <x:c r="L4" s="82"/>
      <x:c r="M4" s="82"/>
    </x:row>
    <x:row r="5">
      <x:c r="A5" s="12" t="str">
        <x:v>Control</x:v>
      </x:c>
      <x:c r="B5" s="14" t="str">
        <x:v>Input</x:v>
      </x:c>
      <x:c r="C5" s="82"/>
      <x:c r="D5" s="82"/>
      <x:c r="E5" s="82"/>
      <x:c r="F5" s="82"/>
      <x:c r="G5" s="82"/>
      <x:c r="H5" s="82"/>
      <x:c r="I5" s="82"/>
      <x:c r="J5" s="82"/>
      <x:c r="K5" s="82"/>
      <x:c r="L5" s="12" t="str">
        <x:v>Decision output</x:v>
      </x:c>
      <x:c r="M5" s="14" t="str">
        <x:v>Value</x:v>
      </x:c>
    </x:row>
    <x:row r="6">
      <x:c r="A6" s="120" t="str">
        <x:v>Execution threshold</x:v>
      </x:c>
      <x:c r="B6" s="121" t="n">
        <x:v>3</x:v>
      </x:c>
      <x:c r="C6" s="82"/>
      <x:c r="D6" s="82"/>
      <x:c r="E6" s="82"/>
      <x:c r="F6" s="82"/>
      <x:c r="G6" s="82"/>
      <x:c r="H6" s="82"/>
      <x:c r="I6" s="82"/>
      <x:c r="J6" s="82"/>
      <x:c r="K6" s="82"/>
      <x:c r="L6" s="120" t="str">
        <x:v>Final state</x:v>
      </x:c>
      <x:c r="M6" s="115" t="str">
        <x:f>IF(OR(B8&lt;&gt;"Yes",COUNTBLANK(B14:B20)&gt;0,COUNTBLANK(C14:C20)&gt;0,MIN(C14:C20)&lt;B7),"REVIEW REQUIRED",IF(OR(B9="Yes",AND(MIN(B14:B20)&lt;B6,B10&lt;&gt;"Yes")),"BLOCK",IF(MIN(B14:B20)&lt;B6,"PREPARE","PASS")))</x:f>
        <x:v>PREPARE</x:v>
      </x:c>
    </x:row>
    <x:row r="7">
      <x:c r="A7" s="120" t="str">
        <x:v>Confidence floor</x:v>
      </x:c>
      <x:c r="B7" s="121" t="n">
        <x:v>3</x:v>
      </x:c>
      <x:c r="C7" s="82"/>
      <x:c r="D7" s="82"/>
      <x:c r="E7" s="82"/>
      <x:c r="F7" s="82"/>
      <x:c r="G7" s="82"/>
      <x:c r="H7" s="82"/>
      <x:c r="I7" s="82"/>
      <x:c r="J7" s="82"/>
      <x:c r="K7" s="82"/>
      <x:c r="L7" s="120" t="str">
        <x:v>Readiness floor</x:v>
      </x:c>
      <x:c r="M7" s="115" t="n">
        <x:f>MIN(B14:B20)</x:f>
        <x:v>2</x:v>
      </x:c>
    </x:row>
    <x:row r="8">
      <x:c r="A8" s="120" t="str">
        <x:v>Decision scope explicit?</x:v>
      </x:c>
      <x:c r="B8" s="121" t="str">
        <x:v>Yes</x:v>
      </x:c>
      <x:c r="C8" s="82"/>
      <x:c r="D8" s="82"/>
      <x:c r="E8" s="82"/>
      <x:c r="F8" s="82"/>
      <x:c r="G8" s="82"/>
      <x:c r="H8" s="82"/>
      <x:c r="I8" s="82"/>
      <x:c r="J8" s="82"/>
      <x:c r="K8" s="82"/>
      <x:c r="L8" s="120" t="str">
        <x:v>Readiness blocker count</x:v>
      </x:c>
      <x:c r="M8" s="115" t="n">
        <x:f>COUNTIF(J14:J20,"Blocker")</x:f>
        <x:v>3</x:v>
      </x:c>
    </x:row>
    <x:row r="9">
      <x:c r="A9" s="120" t="str">
        <x:v>Critical veto present?</x:v>
      </x:c>
      <x:c r="B9" s="121" t="str">
        <x:v>No</x:v>
      </x:c>
      <x:c r="C9" s="82"/>
      <x:c r="D9" s="82"/>
      <x:c r="E9" s="82"/>
      <x:c r="F9" s="82"/>
      <x:c r="G9" s="82"/>
      <x:c r="H9" s="82"/>
      <x:c r="I9" s="82"/>
      <x:c r="J9" s="82"/>
      <x:c r="K9" s="82"/>
      <x:c r="L9" s="120" t="str">
        <x:v>Why the next-best status does not apply</x:v>
      </x:c>
      <x:c r="M9" s="115" t="str">
        <x:f>IF(M6="PASS","Prepare",IF(M6="PREPARE",IF(OR(B9="Yes",B10&lt;&gt;"Yes"),"Block","Pass"),IF(M6="BLOCK","Prepare","Prepare or Block after evidence review")))</x:f>
        <x:v>Pass</x:v>
      </x:c>
    </x:row>
    <x:row r="10">
      <x:c r="A10" s="120" t="str">
        <x:v>Can every readiness problem be fixed in time?</x:v>
      </x:c>
      <x:c r="B10" s="121" t="str">
        <x:v>Yes</x:v>
      </x:c>
      <x:c r="C10" s="82"/>
      <x:c r="D10" s="82"/>
      <x:c r="E10" s="82"/>
      <x:c r="F10" s="82"/>
      <x:c r="G10" s="82"/>
      <x:c r="H10" s="82"/>
      <x:c r="I10" s="82"/>
      <x:c r="J10" s="82"/>
      <x:c r="K10" s="82"/>
      <x:c r="L10" s="120" t="str">
        <x:v>Small controlled first phase</x:v>
      </x:c>
      <x:c r="M10" s="115" t="str">
        <x:v>Five-article calibration pilot</x:v>
      </x:c>
    </x:row>
    <x:row r="11">
      <x:c r="A11" s="122" t="str">
        <x:v>Time period covered by this decision</x:v>
      </x:c>
      <x:c r="B11" s="123" t="str">
        <x:v>Next approved implementation tranche</x:v>
      </x:c>
      <x:c r="C11" s="82"/>
      <x:c r="D11" s="82"/>
      <x:c r="E11" s="82"/>
      <x:c r="F11" s="82"/>
      <x:c r="G11" s="82"/>
      <x:c r="H11" s="82"/>
      <x:c r="I11" s="82"/>
      <x:c r="J11" s="82"/>
      <x:c r="K11" s="82"/>
      <x:c r="L11" s="120" t="str">
        <x:v>Review date</x:v>
      </x:c>
      <x:c r="M11" s="115" t="str"/>
    </x:row>
    <x:row r="12">
      <x:c r="A12" s="82"/>
      <x:c r="B12" s="82"/>
      <x:c r="C12" s="82"/>
      <x:c r="D12" s="82"/>
      <x:c r="E12" s="82"/>
      <x:c r="F12" s="82"/>
      <x:c r="G12" s="82"/>
      <x:c r="H12" s="82"/>
      <x:c r="I12" s="82"/>
      <x:c r="J12" s="82"/>
      <x:c r="K12" s="82"/>
      <x:c r="L12" s="120" t="str">
        <x:v>What would make us reopen or stop the decision</x:v>
      </x:c>
      <x:c r="M12" s="115" t="str">
        <x:v>Reopen the decision if evidence, scope, ownership, measurement, authority, or technical feasibility changes materially.</x:v>
      </x:c>
    </x:row>
    <x:row r="13">
      <x:c r="A13" s="6" t="str">
        <x:v>Component</x:v>
      </x:c>
      <x:c r="B13" s="6" t="str">
        <x:v>Score</x:v>
      </x:c>
      <x:c r="C13" s="6" t="str">
        <x:v>Confidence</x:v>
      </x:c>
      <x:c r="D13" s="6" t="str">
        <x:v>Evidence quality</x:v>
      </x:c>
      <x:c r="E13" s="6" t="str">
        <x:v>Freshness</x:v>
      </x:c>
      <x:c r="F13" s="6" t="str">
        <x:v>Accountable owner</x:v>
      </x:c>
      <x:c r="G13" s="6" t="str">
        <x:v>Rationale</x:v>
      </x:c>
      <x:c r="H13" s="6" t="str">
        <x:v>Evidence reference</x:v>
      </x:c>
      <x:c r="I13" s="6" t="str">
        <x:v>Clearance / review date</x:v>
      </x:c>
      <x:c r="J13" s="6" t="str">
        <x:v>Readiness blocker</x:v>
      </x:c>
      <x:c r="K13" s="82"/>
      <x:c r="L13" s="122" t="str">
        <x:v>Workbook version</x:v>
      </x:c>
      <x:c r="M13" s="116" t="str">
        <x:v>2.3.3</x:v>
      </x:c>
    </x:row>
    <x:row r="14">
      <x:c r="A14" s="124" t="str">
        <x:v>S — Skills &amp; capability</x:v>
      </x:c>
      <x:c r="B14" s="125" t="n">
        <x:v>3</x:v>
      </x:c>
      <x:c r="C14" s="125" t="n">
        <x:v>3</x:v>
      </x:c>
      <x:c r="D14" s="125" t="str">
        <x:v>Direct / single source</x:v>
      </x:c>
      <x:c r="E14" s="125" t="str">
        <x:v>Current</x:v>
      </x:c>
      <x:c r="F14" s="81" t="str">
        <x:v>Delivery lead</x:v>
      </x:c>
      <x:c r="G14" s="81" t="str">
        <x:v>The required editorial, technical, analytical, and expert skills are available for the controlled first phase.</x:v>
      </x:c>
      <x:c r="H14" s="81" t="str">
        <x:v>Pilot delivery record</x:v>
      </x:c>
      <x:c r="I14" s="81" t="str"/>
      <x:c r="J14" s="126" t="str">
        <x:f>IF(B14=$M$7,"Blocker","")</x:f>
      </x:c>
      <x:c r="K14" s="82"/>
      <x:c r="L14" s="82"/>
      <x:c r="M14" s="82"/>
    </x:row>
    <x:row r="15">
      <x:c r="A15" s="120" t="str">
        <x:v>P — Proof &amp; evidence</x:v>
      </x:c>
      <x:c r="B15" s="127" t="n">
        <x:v>2</x:v>
      </x:c>
      <x:c r="C15" s="127" t="n">
        <x:v>3</x:v>
      </x:c>
      <x:c r="D15" s="127" t="str">
        <x:v>Direct / multi-source</x:v>
      </x:c>
      <x:c r="E15" s="127" t="str">
        <x:v>Current</x:v>
      </x:c>
      <x:c r="F15" s="82" t="str">
        <x:v>Editorial lead</x:v>
      </x:c>
      <x:c r="G15" s="82" t="str">
        <x:v>Live evidence exists, but the evidence base is not yet broad or mature enough for unrestricted scaling.</x:v>
      </x:c>
      <x:c r="H15" s="82" t="str">
        <x:v>SERPIFAI July 2026 audit</x:v>
      </x:c>
      <x:c r="I15" s="82" t="str"/>
      <x:c r="J15" s="128" t="str">
        <x:f>IF(B15=$M$7,"Blocker","")</x:f>
        <x:v>Blocker</x:v>
      </x:c>
      <x:c r="K15" s="82"/>
      <x:c r="L15" s="82"/>
      <x:c r="M15" s="82"/>
    </x:row>
    <x:row r="16">
      <x:c r="A16" s="120" t="str">
        <x:v>E — Engineering feasibility</x:v>
      </x:c>
      <x:c r="B16" s="127" t="n">
        <x:v>4</x:v>
      </x:c>
      <x:c r="C16" s="127" t="n">
        <x:v>4</x:v>
      </x:c>
      <x:c r="D16" s="127" t="str">
        <x:v>Reproducible</x:v>
      </x:c>
      <x:c r="E16" s="127" t="str">
        <x:v>Current</x:v>
      </x:c>
      <x:c r="F16" s="82" t="str">
        <x:v>Engineering owner</x:v>
      </x:c>
      <x:c r="G16" s="82" t="str">
        <x:v>Access, validation, backup, rollback, and controlled installation paths are available.</x:v>
      </x:c>
      <x:c r="H16" s="82" t="str">
        <x:v>Verified release evidence</x:v>
      </x:c>
      <x:c r="I16" s="82" t="str"/>
      <x:c r="J16" s="128" t="str">
        <x:f>IF(B16=$M$7,"Blocker","")</x:f>
      </x:c>
      <x:c r="K16" s="82"/>
      <x:c r="L16" s="82"/>
      <x:c r="M16" s="82"/>
    </x:row>
    <x:row r="17">
      <x:c r="A17" s="120" t="str">
        <x:v>C — Capacity</x:v>
      </x:c>
      <x:c r="B17" s="127" t="n">
        <x:v>3</x:v>
      </x:c>
      <x:c r="C17" s="127" t="n">
        <x:v>3</x:v>
      </x:c>
      <x:c r="D17" s="127" t="str">
        <x:v>Direct / single source</x:v>
      </x:c>
      <x:c r="E17" s="127" t="str">
        <x:v>Current</x:v>
      </x:c>
      <x:c r="F17" s="82" t="str">
        <x:v>Programme owner</x:v>
      </x:c>
      <x:c r="G17" s="82" t="str">
        <x:v>Protected time and review capacity support a controlled five-article pilot.</x:v>
      </x:c>
      <x:c r="H17" s="82" t="str">
        <x:v>Pilot scope record</x:v>
      </x:c>
      <x:c r="I17" s="82" t="str"/>
      <x:c r="J17" s="128" t="str">
        <x:f>IF(B17=$M$7,"Blocker","")</x:f>
      </x:c>
      <x:c r="K17" s="82"/>
      <x:c r="L17" s="82"/>
      <x:c r="M17" s="82"/>
    </x:row>
    <x:row r="18">
      <x:c r="A18" s="120" t="str">
        <x:v>T — Tracking &amp; measurement</x:v>
      </x:c>
      <x:c r="B18" s="127" t="n">
        <x:v>2</x:v>
      </x:c>
      <x:c r="C18" s="127" t="n">
        <x:v>3</x:v>
      </x:c>
      <x:c r="D18" s="127" t="str">
        <x:v>Direct / single source</x:v>
      </x:c>
      <x:c r="E18" s="127" t="str">
        <x:v>Current</x:v>
      </x:c>
      <x:c r="F18" s="82" t="str">
        <x:v>Analytics owner</x:v>
      </x:c>
      <x:c r="G18" s="82" t="str">
        <x:v>A mature post-publication outcome baseline and repeated measurement record are not yet available.</x:v>
      </x:c>
      <x:c r="H18" s="82" t="str">
        <x:v>Measurement plan</x:v>
      </x:c>
      <x:c r="I18" s="82" t="str"/>
      <x:c r="J18" s="128" t="str">
        <x:f>IF(B18=$M$7,"Blocker","")</x:f>
        <x:v>Blocker</x:v>
      </x:c>
      <x:c r="K18" s="82"/>
      <x:c r="L18" s="82"/>
      <x:c r="M18" s="82"/>
    </x:row>
    <x:row r="19">
      <x:c r="A19" s="120" t="str">
        <x:v>R — Responsible ownership</x:v>
      </x:c>
      <x:c r="B19" s="127" t="n">
        <x:v>4</x:v>
      </x:c>
      <x:c r="C19" s="127" t="n">
        <x:v>4</x:v>
      </x:c>
      <x:c r="D19" s="127" t="str">
        <x:v>Direct / single source</x:v>
      </x:c>
      <x:c r="E19" s="127" t="str">
        <x:v>Current</x:v>
      </x:c>
      <x:c r="F19" s="82" t="str">
        <x:v>Founder</x:v>
      </x:c>
      <x:c r="G19" s="82" t="str">
        <x:v>Decision rights, release gates, maintenance responsibility, and escalation paths are explicit.</x:v>
      </x:c>
      <x:c r="H19" s="82" t="str">
        <x:v>Release governance record</x:v>
      </x:c>
      <x:c r="I19" s="82" t="str"/>
      <x:c r="J19" s="128" t="str">
        <x:f>IF(B19=$M$7,"Blocker","")</x:f>
      </x:c>
      <x:c r="K19" s="82"/>
      <x:c r="L19" s="82"/>
      <x:c r="M19" s="82"/>
    </x:row>
    <x:row r="20">
      <x:c r="A20" s="122" t="str">
        <x:v>A — Authority &amp; defensibility</x:v>
      </x:c>
      <x:c r="B20" s="129" t="n">
        <x:v>2</x:v>
      </x:c>
      <x:c r="C20" s="129" t="n">
        <x:v>3</x:v>
      </x:c>
      <x:c r="D20" s="129" t="str">
        <x:v>Direct / multi-source</x:v>
      </x:c>
      <x:c r="E20" s="129" t="str">
        <x:v>Current</x:v>
      </x:c>
      <x:c r="F20" s="83" t="str">
        <x:v>Editorial reviewer</x:v>
      </x:c>
      <x:c r="G20" s="83" t="str">
        <x:v>Source diversity, external validation, and case breadth remain below the level required for broad scaling.</x:v>
      </x:c>
      <x:c r="H20" s="83" t="str">
        <x:v>Claim-evidence ledger</x:v>
      </x:c>
      <x:c r="I20" s="83" t="str"/>
      <x:c r="J20" s="130" t="str">
        <x:f>IF(B20=$M$7,"Blocker","")</x:f>
        <x:v>Blocker</x:v>
      </x:c>
      <x:c r="K20" s="82"/>
      <x:c r="L20" s="82"/>
      <x:c r="M20" s="82"/>
    </x:row>
    <x:row r="21">
      <x:c r="A21" s="82"/>
      <x:c r="B21" s="82"/>
      <x:c r="C21" s="82"/>
      <x:c r="D21" s="82"/>
      <x:c r="E21" s="82"/>
      <x:c r="F21" s="82"/>
      <x:c r="G21" s="82"/>
      <x:c r="H21" s="82"/>
      <x:c r="I21" s="82"/>
      <x:c r="J21" s="82"/>
      <x:c r="K21" s="82"/>
      <x:c r="L21" s="82"/>
      <x:c r="M21" s="82"/>
    </x:row>
    <x:row r="22">
      <x:c r="A22" s="82"/>
      <x:c r="B22" s="82"/>
      <x:c r="C22" s="82"/>
      <x:c r="D22" s="82"/>
      <x:c r="E22" s="82"/>
      <x:c r="F22" s="82"/>
      <x:c r="G22" s="82"/>
      <x:c r="H22" s="82"/>
      <x:c r="I22" s="82"/>
      <x:c r="J22" s="82"/>
      <x:c r="K22" s="82"/>
      <x:c r="L22" s="82"/>
      <x:c r="M22" s="82"/>
    </x:row>
    <x:row r="23">
      <x:c r="A23" s="82"/>
      <x:c r="B23" s="82"/>
      <x:c r="C23" s="82"/>
      <x:c r="D23" s="82"/>
      <x:c r="E23" s="82"/>
      <x:c r="F23" s="82"/>
      <x:c r="G23" s="82"/>
      <x:c r="H23" s="82"/>
      <x:c r="I23" s="82"/>
      <x:c r="J23" s="82"/>
      <x:c r="K23" s="82"/>
      <x:c r="L23" s="82"/>
      <x:c r="M23" s="82"/>
    </x:row>
    <x:row r="24">
      <x:c r="A24" s="82"/>
      <x:c r="B24" s="82"/>
      <x:c r="C24" s="82"/>
      <x:c r="D24" s="82"/>
      <x:c r="E24" s="82"/>
      <x:c r="F24" s="82"/>
      <x:c r="G24" s="82"/>
      <x:c r="H24" s="82"/>
      <x:c r="I24" s="82"/>
      <x:c r="J24" s="82"/>
      <x:c r="K24" s="82"/>
      <x:c r="L24" s="82"/>
      <x:c r="M24" s="82"/>
    </x:row>
    <x:row r="25">
      <x:c r="A25" s="82"/>
      <x:c r="B25" s="82"/>
      <x:c r="C25" s="82"/>
      <x:c r="D25" s="82"/>
      <x:c r="E25" s="82"/>
      <x:c r="F25" s="82"/>
      <x:c r="G25" s="82"/>
      <x:c r="H25" s="82"/>
      <x:c r="I25" s="82"/>
      <x:c r="J25" s="82"/>
      <x:c r="K25" s="82"/>
      <x:c r="L25" s="82"/>
      <x:c r="M25" s="82"/>
    </x:row>
    <x:row r="26">
      <x:c r="A26" s="82"/>
      <x:c r="B26" s="82"/>
      <x:c r="C26" s="82"/>
      <x:c r="D26" s="82"/>
      <x:c r="E26" s="82"/>
      <x:c r="F26" s="82"/>
      <x:c r="G26" s="82"/>
      <x:c r="H26" s="82"/>
      <x:c r="I26" s="82"/>
      <x:c r="J26" s="82"/>
      <x:c r="K26" s="82"/>
      <x:c r="L26" s="82"/>
      <x:c r="M26" s="82"/>
    </x:row>
    <x:row r="27">
      <x:c r="A27" s="82"/>
      <x:c r="B27" s="82"/>
      <x:c r="C27" s="82"/>
      <x:c r="D27" s="82"/>
      <x:c r="E27" s="82"/>
      <x:c r="F27" s="82"/>
      <x:c r="G27" s="82"/>
      <x:c r="H27" s="82"/>
      <x:c r="I27" s="82"/>
      <x:c r="J27" s="82"/>
      <x:c r="K27" s="82"/>
      <x:c r="L27" s="82"/>
      <x:c r="M27" s="82"/>
    </x:row>
    <x:row r="28">
      <x:c r="A28" s="82"/>
      <x:c r="B28" s="82"/>
      <x:c r="C28" s="82"/>
      <x:c r="D28" s="82"/>
      <x:c r="E28" s="82"/>
      <x:c r="F28" s="82"/>
      <x:c r="G28" s="82"/>
      <x:c r="H28" s="82"/>
      <x:c r="I28" s="82"/>
      <x:c r="J28" s="82"/>
      <x:c r="K28" s="82"/>
      <x:c r="L28" s="82"/>
      <x:c r="M28" s="82"/>
    </x:row>
    <x:row r="29">
      <x:c r="A29" s="82"/>
      <x:c r="B29" s="82"/>
      <x:c r="C29" s="82"/>
      <x:c r="D29" s="82"/>
      <x:c r="E29" s="82"/>
      <x:c r="F29" s="82"/>
      <x:c r="G29" s="82"/>
      <x:c r="H29" s="82"/>
      <x:c r="I29" s="82"/>
      <x:c r="J29" s="82"/>
      <x:c r="K29" s="82"/>
      <x:c r="L29" s="82"/>
      <x:c r="M29" s="82"/>
    </x:row>
    <x:row r="30">
      <x:c r="A30" s="82"/>
      <x:c r="B30" s="82"/>
      <x:c r="C30" s="82"/>
      <x:c r="D30" s="82"/>
      <x:c r="E30" s="82"/>
      <x:c r="F30" s="82"/>
      <x:c r="G30" s="82"/>
      <x:c r="H30" s="82"/>
      <x:c r="I30" s="82"/>
      <x:c r="J30" s="82"/>
      <x:c r="K30" s="82"/>
      <x:c r="L30" s="82"/>
      <x:c r="M30" s="82"/>
    </x:row>
    <x:row r="31">
      <x:c r="A31" s="82"/>
      <x:c r="B31" s="82"/>
      <x:c r="C31" s="82"/>
      <x:c r="D31" s="82"/>
      <x:c r="E31" s="82"/>
      <x:c r="F31" s="82"/>
      <x:c r="G31" s="82"/>
      <x:c r="H31" s="82"/>
      <x:c r="I31" s="82"/>
      <x:c r="J31" s="82"/>
      <x:c r="K31" s="82"/>
      <x:c r="L31" s="82"/>
      <x:c r="M31" s="82"/>
    </x:row>
  </x:sheetData>
  <x:mergeCells>
    <x:mergeCell ref="A1:J2"/>
    <x:mergeCell ref="A3:J3"/>
  </x:mergeCells>
  <x:conditionalFormatting sqref="B14:C20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conditionalFormatting sqref="M6:M6">
    <x:cfRule type="expression" dxfId="1" priority="3">
      <x:formula>M6="PASS"</x:formula>
    </x:cfRule>
    <x:cfRule type="expression" dxfId="2" priority="4">
      <x:formula>M6="PREPARE"</x:formula>
    </x:cfRule>
    <x:cfRule type="expression" dxfId="3" priority="5">
      <x:formula>M6="BLOCK"</x:formula>
    </x:cfRule>
    <x:cfRule type="expression" dxfId="4" priority="6">
      <x:formula>M6="REVIEW REQUIRED"</x:formula>
    </x:cfRule>
  </x:conditionalFormatting>
  <x:conditionalFormatting sqref="J14:J20">
    <x:cfRule type="expression" dxfId="5" priority="7">
      <x:formula>J14="Blocker"</x:formula>
    </x:cfRule>
  </x:conditionalFormatting>
  <x:dataValidations count="5">
    <x:dataValidation type="list" sqref="B8:B10">
      <x:formula1>"Yes,No"</x:formula1>
    </x:dataValidation>
    <x:dataValidation type="list" sqref="B6:B7">
      <x:formula1>"1,2,3,4"</x:formula1>
    </x:dataValidation>
    <x:dataValidation type="list" sqref="B14:C20">
      <x:formula1>"1,2,3,4"</x:formula1>
    </x:dataValidation>
    <x:dataValidation type="list" sqref="D14:D20">
      <x:formula1>"Missing,Indirect,Direct / single source,Direct / multi-source,Reproducible,Contradictory,Not applicable"</x:formula1>
    </x:dataValidation>
    <x:dataValidation type="list" sqref="E14:E20">
      <x:formula1>"Unknown,Stale,Aging,Current"</x:formula1>
    </x:dataValidation>
  </x:dataValidations>
  <x:pageMargins left="0.7" right="0.7" top="0.75" bottom="0.75" header="0.3" footer="0.3"/>
  <x:drawing xmlns:r="http://schemas.openxmlformats.org/officeDocument/2006/relationships" r:id="R66ba80fe6ee1466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2" hidden="0" customWidth="1"/>
  </x:cols>
  <x:sheetData>
    <x:row r="1">
      <x:c r="A1" s="119" t="str">
        <x:v>SPECTRA-7 Execution Readiness — Anchored Rubric</x:v>
      </x:c>
      <x:c r="B1" s="119"/>
      <x:c r="C1" s="119"/>
      <x:c r="D1" s="119"/>
      <x:c r="E1" s="119"/>
      <x:c r="F1" s="119"/>
    </x:row>
    <x:row r="2">
      <x:c r="A2" s="119"/>
      <x:c r="B2" s="119"/>
      <x:c r="C2" s="119"/>
      <x:c r="D2" s="119"/>
      <x:c r="E2" s="119"/>
      <x:c r="F2" s="119"/>
    </x:row>
    <x:row r="3">
      <x:c r="A3" s="82"/>
      <x:c r="B3" s="82"/>
      <x:c r="C3" s="82"/>
      <x:c r="D3" s="82"/>
      <x:c r="E3" s="82"/>
      <x:c r="F3" s="82"/>
    </x:row>
    <x:row r="4">
      <x:c r="A4" s="6" t="str">
        <x:v>SPECTRA condition</x:v>
      </x:c>
      <x:c r="B4" s="6" t="str">
        <x:v>1 — Cannot proceed</x:v>
      </x:c>
      <x:c r="C4" s="6" t="str">
        <x:v>2 — Needs preparation</x:v>
      </x:c>
      <x:c r="D4" s="6" t="str">
        <x:v>3 — Ready for a controlled first phase</x:v>
      </x:c>
      <x:c r="E4" s="6" t="str">
        <x:v>4 — Proven in repeated use</x:v>
      </x:c>
      <x:c r="F4" s="6" t="str">
        <x:v>Evidence examples</x:v>
      </x:c>
    </x:row>
    <x:row r="5">
      <x:c r="A5" s="124" t="str">
        <x:v>S — Skills &amp; capability</x:v>
      </x:c>
      <x:c r="B5" s="81" t="str">
        <x:v>Required skills are unavailable in the time period covered by the decision.</x:v>
      </x:c>
      <x:c r="C5" s="81" t="str">
        <x:v>Some skills exist, but unresolved hiring, vendor, or training work remains.</x:v>
      </x:c>
      <x:c r="D5" s="81" t="str">
        <x:v>The required skills are available for the controlled first phase.</x:v>
      </x:c>
      <x:c r="E5" s="81" t="str">
        <x:v>The team has repeated delivery evidence at comparable complexity.</x:v>
      </x:c>
      <x:c r="F5" s="126" t="str">
        <x:v>Named specialists, delivery record, review capacity, dependency map</x:v>
      </x:c>
    </x:row>
    <x:row r="6">
      <x:c r="A6" s="120" t="str">
        <x:v>P — Proof &amp; evidence</x:v>
      </x:c>
      <x:c r="B6" s="82" t="str">
        <x:v>Required evidence is absent, contradictory, or unusable.</x:v>
      </x:c>
      <x:c r="C6" s="82" t="str">
        <x:v>Direct evidence exists, but material gaps or unresolved contradictions remain.</x:v>
      </x:c>
      <x:c r="D6" s="82" t="str">
        <x:v>Current evidence supports the controlled first phase.</x:v>
      </x:c>
      <x:c r="E6" s="82" t="str">
        <x:v>Evidence has been reproduced, independently reviewed, or repeated across comparable decisions.</x:v>
      </x:c>
      <x:c r="F6" s="128" t="str">
        <x:v>Live audit, query sample, claim ledger, provenance record, contradiction register</x:v>
      </x:c>
    </x:row>
    <x:row r="7">
      <x:c r="A7" s="120" t="str">
        <x:v>E — Engineering feasibility</x:v>
      </x:c>
      <x:c r="B7" s="82" t="str">
        <x:v>The required site, data, access, integration, or release path is impossible or prohibited.</x:v>
      </x:c>
      <x:c r="C7" s="82" t="str">
        <x:v>The path is plausible but depends on unresolved technical prerequisites.</x:v>
      </x:c>
      <x:c r="D7" s="82" t="str">
        <x:v>Changes can be delivered, validated, backed up, and reversed.</x:v>
      </x:c>
      <x:c r="E7" s="82" t="str">
        <x:v>Comparable changes have been repeated with controlled recovery.</x:v>
      </x:c>
      <x:c r="F7" s="128" t="str">
        <x:v>Access proof, dependency test, parser/build checks, backup, rollback, monitoring</x:v>
      </x:c>
    </x:row>
    <x:row r="8">
      <x:c r="A8" s="120" t="str">
        <x:v>C — Capacity</x:v>
      </x:c>
      <x:c r="B8" s="82" t="str">
        <x:v>Protected time, budget, or operational slack is unavailable.</x:v>
      </x:c>
      <x:c r="C8" s="82" t="str">
        <x:v>The available allocation cannot yet support the controlled first phase.</x:v>
      </x:c>
      <x:c r="D8" s="82" t="str">
        <x:v>Capacity is reserved for delivery and review.</x:v>
      </x:c>
      <x:c r="E8" s="82" t="str">
        <x:v>Capacity has supported repeated work without destabilising critical operations.</x:v>
      </x:c>
      <x:c r="F8" s="128" t="str">
        <x:v>Budget, protected hours, review capacity, queue position, contingency</x:v>
      </x:c>
    </x:row>
    <x:row r="9">
      <x:c r="A9" s="120" t="str">
        <x:v>T — Tracking &amp; measurement</x:v>
      </x:c>
      <x:c r="B9" s="82" t="str">
        <x:v>No usable baseline, event model, or decision threshold exists.</x:v>
      </x:c>
      <x:c r="C9" s="82" t="str">
        <x:v>Some measures exist, but the baseline, review period, or stop rule is incomplete.</x:v>
      </x:c>
      <x:c r="D9" s="82" t="str">
        <x:v>The first phase has a baseline, observation plan, review date, and stop rule.</x:v>
      </x:c>
      <x:c r="E9" s="82" t="str">
        <x:v>Measurement has been replayed or used reliably across comparable work.</x:v>
      </x:c>
      <x:c r="F9" s="128" t="str">
        <x:v>Baseline, event definitions, review period, decision threshold, replay log</x:v>
      </x:c>
    </x:row>
    <x:row r="10">
      <x:c r="A10" s="120" t="str">
        <x:v>R — Responsible ownership</x:v>
      </x:c>
      <x:c r="B10" s="82" t="str">
        <x:v>No accountable owner or decision right exists.</x:v>
      </x:c>
      <x:c r="C10" s="82" t="str">
        <x:v>An owner is named but lacks authority, escalation access, or maintenance responsibility.</x:v>
      </x:c>
      <x:c r="D10" s="82" t="str">
        <x:v>One owner controls release, maintenance, measurement, and reversal.</x:v>
      </x:c>
      <x:c r="E10" s="82" t="str">
        <x:v>Decision rights have operated successfully across repeated releases.</x:v>
      </x:c>
      <x:c r="F10" s="128" t="str">
        <x:v>RACI, approval record, escalation path, maintenance owner</x:v>
      </x:c>
    </x:row>
    <x:row r="11">
      <x:c r="A11" s="122" t="str">
        <x:v>A — Authority &amp; defensibility</x:v>
      </x:c>
      <x:c r="B11" s="83" t="str">
        <x:v>The organisation cannot responsibly support or defend the required claims.</x:v>
      </x:c>
      <x:c r="C11" s="83" t="str">
        <x:v>Authority exists in parts, but evidence, expert review, or source diversity is incomplete.</x:v>
      </x:c>
      <x:c r="D11" s="83" t="str">
        <x:v>Claims can be supported and defended for the controlled first phase.</x:v>
      </x:c>
      <x:c r="E11" s="83" t="str">
        <x:v>The evidence and review model has survived repeated scrutiny or external use.</x:v>
      </x:c>
      <x:c r="F11" s="130" t="str">
        <x:v>Primary sources, expert review, claim-evidence map, limitation statement</x:v>
      </x:c>
    </x:row>
  </x:sheetData>
  <x:mergeCells>
    <x:mergeCell ref="A1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34" hidden="0" customWidth="1"/>
    <x:col min="4" max="4" width="34" hidden="0" customWidth="1"/>
    <x:col min="5" max="5" width="14" hidden="0" customWidth="1"/>
    <x:col min="6" max="6" width="16" hidden="0" customWidth="1"/>
    <x:col min="7" max="7" width="14" hidden="0" customWidth="1"/>
    <x:col min="8" max="8" width="20" hidden="0" customWidth="1"/>
    <x:col min="9" max="9" width="18" hidden="0" customWidth="1"/>
    <x:col min="10" max="10" width="30" hidden="0" customWidth="1"/>
  </x:cols>
  <x:sheetData>
    <x:row r="1">
      <x:c r="A1" s="119" t="str">
        <x:v>Evidence Register</x:v>
      </x:c>
      <x:c r="B1" s="119"/>
      <x:c r="C1" s="119"/>
      <x:c r="D1" s="119"/>
      <x:c r="E1" s="119"/>
      <x:c r="F1" s="119"/>
      <x:c r="G1" s="119"/>
      <x:c r="H1" s="119"/>
      <x:c r="I1" s="119"/>
      <x:c r="J1" s="119"/>
    </x:row>
    <x:row r="2">
      <x:c r="A2" s="119"/>
      <x:c r="B2" s="119"/>
      <x:c r="C2" s="119"/>
      <x:c r="D2" s="119"/>
      <x:c r="E2" s="119"/>
      <x:c r="F2" s="119"/>
      <x:c r="G2" s="119"/>
      <x:c r="H2" s="119"/>
      <x:c r="I2" s="119"/>
      <x:c r="J2" s="119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6" t="str">
        <x:v>Evidence ID</x:v>
      </x:c>
      <x:c r="B4" s="6" t="str">
        <x:v>Component</x:v>
      </x:c>
      <x:c r="C4" s="6" t="str">
        <x:v>Claim / requirement</x:v>
      </x:c>
      <x:c r="D4" s="6" t="str">
        <x:v>Source or file</x:v>
      </x:c>
      <x:c r="E4" s="6" t="str">
        <x:v>Observed date</x:v>
      </x:c>
      <x:c r="F4" s="6" t="str">
        <x:v>Directness</x:v>
      </x:c>
      <x:c r="G4" s="6" t="str">
        <x:v>Freshness</x:v>
      </x:c>
      <x:c r="H4" s="6" t="str">
        <x:v>Contradiction status</x:v>
      </x:c>
      <x:c r="I4" s="6" t="str">
        <x:v>Reviewer</x:v>
      </x:c>
      <x:c r="J4" s="6" t="str">
        <x:v>Decision use</x:v>
      </x:c>
    </x:row>
    <x:row r="5">
      <x:c r="A5" s="149" t="str">
        <x:v>ER-001</x:v>
      </x:c>
      <x:c r="B5" s="81" t="str">
        <x:v>P — Proof &amp; evidence</x:v>
      </x:c>
      <x:c r="C5" s="81" t="str">
        <x:v>Current live Article 1 captured without website write; immutable SHA-256 baseline 8B05D14CDA8CDA7E094FA916B2E4BFDBFAD926542D8E13D124FAF9CDC2B8B3CB</x:v>
      </x:c>
      <x:c r="D5" s="81" t="str">
        <x:v>SERPIFAI_ARTICLE_1_SPECTRA_7_V2_3_CURRENT_LIVE_CAPTURE_REPORT_20260706-153053.zip</x:v>
      </x:c>
      <x:c r="E5" s="152" t="n">
        <x:v>46209</x:v>
      </x:c>
      <x:c r="F5" s="81" t="str">
        <x:v>Direct</x:v>
      </x:c>
      <x:c r="G5" s="81" t="str">
        <x:v>Current</x:v>
      </x:c>
      <x:c r="H5" s="81" t="str">
        <x:v>None recorded</x:v>
      </x:c>
      <x:c r="I5" s="81" t="str">
        <x:v>Capture gate</x:v>
      </x:c>
      <x:c r="J5" s="126" t="str">
        <x:v>Locks the V2 rebuild baseline</x:v>
      </x:c>
    </x:row>
    <x:row r="6">
      <x:c r="A6" s="151" t="str">
        <x:v>ER-002</x:v>
      </x:c>
      <x:c r="B6" s="82" t="str">
        <x:v>P — Proof &amp; evidence</x:v>
      </x:c>
      <x:c r="C6" s="82" t="str">
        <x:v>70 live Insights routes were captured in the July 2026 audit</x:v>
      </x:c>
      <x:c r="D6" s="82" t="str">
        <x:v>SERPIFAI Editorial Intelligence Baseline Audit</x:v>
      </x:c>
      <x:c r="E6" s="152" t="n">
        <x:v>46208</x:v>
      </x:c>
      <x:c r="F6" s="82" t="str">
        <x:v>Direct</x:v>
      </x:c>
      <x:c r="G6" s="82" t="str">
        <x:v>Current</x:v>
      </x:c>
      <x:c r="H6" s="82" t="str">
        <x:v>None recorded</x:v>
      </x:c>
      <x:c r="I6" s="82" t="str">
        <x:v>Editorial review</x:v>
      </x:c>
      <x:c r="J6" s="128" t="str">
        <x:v>Defines the first-party case scope</x:v>
      </x:c>
    </x:row>
    <x:row r="7">
      <x:c r="A7" s="151" t="str">
        <x:v>ER-003</x:v>
      </x:c>
      <x:c r="B7" s="82" t="str">
        <x:v>A — Authority &amp; defensibility</x:v>
      </x:c>
      <x:c r="C7" s="82" t="str">
        <x:v>30 routes lacked external evidence links</x:v>
      </x:c>
      <x:c r="D7" s="82" t="str">
        <x:v>SERPIFAI Editorial Intelligence Baseline Audit</x:v>
      </x:c>
      <x:c r="E7" s="152" t="n">
        <x:v>46208</x:v>
      </x:c>
      <x:c r="F7" s="82" t="str">
        <x:v>Direct</x:v>
      </x:c>
      <x:c r="G7" s="82" t="str">
        <x:v>Current</x:v>
      </x:c>
      <x:c r="H7" s="82" t="str">
        <x:v>None recorded</x:v>
      </x:c>
      <x:c r="I7" s="82" t="str">
        <x:v>Editorial review</x:v>
      </x:c>
      <x:c r="J7" s="128" t="str">
        <x:v>Supports Prepare rather than Pass</x:v>
      </x:c>
    </x:row>
    <x:row r="8">
      <x:c r="A8" s="151" t="str">
        <x:v>ER-004</x:v>
      </x:c>
      <x:c r="B8" s="82" t="str">
        <x:v>T — Tracking &amp; measurement</x:v>
      </x:c>
      <x:c r="C8" s="82" t="str">
        <x:v>Post-publication outcome baseline not yet mature</x:v>
      </x:c>
      <x:c r="D8" s="82" t="str">
        <x:v>Post-publication measurement plan</x:v>
      </x:c>
      <x:c r="E8" s="152" t="n">
        <x:v>46208</x:v>
      </x:c>
      <x:c r="F8" s="82" t="str">
        <x:v>Direct</x:v>
      </x:c>
      <x:c r="G8" s="82" t="str">
        <x:v>Current</x:v>
      </x:c>
      <x:c r="H8" s="82" t="str">
        <x:v>None recorded</x:v>
      </x:c>
      <x:c r="I8" s="82" t="str">
        <x:v>Analytics review</x:v>
      </x:c>
      <x:c r="J8" s="128" t="str">
        <x:v>Binding constraint</x:v>
      </x:c>
    </x:row>
    <x:row r="9">
      <x:c r="A9" s="151" t="str">
        <x:v>ER-005</x:v>
      </x:c>
      <x:c r="B9" s="82" t="str">
        <x:v>E — Engineering feasibility</x:v>
      </x:c>
      <x:c r="C9" s="82" t="str">
        <x:v>Read-only capture and rollback controls exist</x:v>
      </x:c>
      <x:c r="D9" s="82" t="str">
        <x:v>Verified PowerShell package evidence</x:v>
      </x:c>
      <x:c r="E9" s="152" t="n">
        <x:v>46209</x:v>
      </x:c>
      <x:c r="F9" s="82" t="str">
        <x:v>Reproducible</x:v>
      </x:c>
      <x:c r="G9" s="82" t="str">
        <x:v>Current</x:v>
      </x:c>
      <x:c r="H9" s="82" t="str">
        <x:v>None recorded</x:v>
      </x:c>
      <x:c r="I9" s="82" t="str">
        <x:v>Release gate</x:v>
      </x:c>
      <x:c r="J9" s="128" t="str">
        <x:v>Supports technical score 4</x:v>
      </x:c>
    </x:row>
    <x:row r="10">
      <x:c r="A10" s="82" t="str">
        <x:v>ER-006</x:v>
      </x:c>
      <x:c r="B10" s="82" t="str">
        <x:v>E — Engineering feasibility</x:v>
      </x:c>
      <x:c r="C10" s="82" t="str">
        <x:v>Article replacement passed no-horizontal-scroll and no-clipping validation at 1440, 1024, 768, 480, 390, 360, and 320 CSS pixels</x:v>
      </x:c>
      <x:c r="D10" s="82" t="str">
        <x:v>ARTICLE1_V2_3_1_RENDER_VALIDATION.json</x:v>
      </x:c>
      <x:c r="E10" s="152" t="n">
        <x:v>46209</x:v>
      </x:c>
      <x:c r="F10" s="82" t="str">
        <x:v>Reproducible</x:v>
      </x:c>
      <x:c r="G10" s="82" t="str">
        <x:v>Current</x:v>
      </x:c>
      <x:c r="H10" s="82" t="str">
        <x:v>None recorded</x:v>
      </x:c>
      <x:c r="I10" s="82" t="str">
        <x:v>Release gate</x:v>
      </x:c>
      <x:c r="J10" s="82" t="str">
        <x:v>Supports mobile production release</x:v>
      </x:c>
    </x:row>
    <x:row r="11">
      <x:c r="A11" s="82" t="str">
        <x:v>ER-007</x:v>
      </x:c>
      <x:c r="B11" s="82" t="str">
        <x:v>P — Proof &amp; evidence</x:v>
      </x:c>
      <x:c r="C11" s="82" t="str">
        <x:v>Messy-reality protocol covers conflicting evidence, unscorable conditions, disputed ownership, reviewer disagreement, escalation, reassignment, evidence requests, and reopening</x:v>
      </x:c>
      <x:c r="D11" s="82" t="str">
        <x:v>Article 1 V2.3.1 managed HTML</x:v>
      </x:c>
      <x:c r="E11" s="152" t="n">
        <x:v>46209</x:v>
      </x:c>
      <x:c r="F11" s="82" t="str">
        <x:v>Direct</x:v>
      </x:c>
      <x:c r="G11" s="82" t="str">
        <x:v>Current</x:v>
      </x:c>
      <x:c r="H11" s="82" t="str">
        <x:v>None recorded</x:v>
      </x:c>
      <x:c r="I11" s="82" t="str">
        <x:v>Editorial review</x:v>
      </x:c>
      <x:c r="J11" s="82" t="str">
        <x:v>Prevents forced precision</x:v>
      </x:c>
    </x:row>
    <x:row r="12">
      <x:c r="A12" s="82" t="str">
        <x:v>ER-008</x:v>
      </x:c>
      <x:c r="B12" s="82" t="str">
        <x:v>P — Proof &amp; evidence</x:v>
      </x:c>
      <x:c r="C12" s="82" t="str">
        <x:v>Founder-origin statement is bounded to the observed SERPIFAI 70-route audit</x:v>
      </x:c>
      <x:c r="D12" s="82" t="str">
        <x:v>Article 1 V2.3.2 managed HTML</x:v>
      </x:c>
      <x:c r="E12" s="152" t="n">
        <x:v>46209</x:v>
      </x:c>
      <x:c r="F12" s="82" t="str">
        <x:v>Direct</x:v>
      </x:c>
      <x:c r="G12" s="82" t="str">
        <x:v>Current</x:v>
      </x:c>
      <x:c r="H12" s="82" t="str">
        <x:v>None recorded</x:v>
      </x:c>
      <x:c r="I12" s="82" t="str">
        <x:v>Founder review</x:v>
      </x:c>
      <x:c r="J12" s="82" t="str">
        <x:v>Explains why the framework exists without external validation claims</x:v>
      </x:c>
    </x:row>
    <x:row r="13">
      <x:c r="A13" s="82" t="str">
        <x:v>ER-009</x:v>
      </x:c>
      <x:c r="B13" s="82" t="str">
        <x:v>T — Tracking &amp; measurement</x:v>
      </x:c>
      <x:c r="C13" s="82" t="str">
        <x:v>Execution narrative explicitly distinguishes decision outcome from pending ranking and commercial outcomes</x:v>
      </x:c>
      <x:c r="D13" s="82" t="str">
        <x:v>Founder &amp; Case Narrative sheet</x:v>
      </x:c>
      <x:c r="E13" s="152" t="n">
        <x:v>46209</x:v>
      </x:c>
      <x:c r="F13" s="82" t="str">
        <x:v>Direct</x:v>
      </x:c>
      <x:c r="G13" s="82" t="str">
        <x:v>Current</x:v>
      </x:c>
      <x:c r="H13" s="82" t="str">
        <x:v>None recorded</x:v>
      </x:c>
      <x:c r="I13" s="82" t="str">
        <x:v>Editorial review</x:v>
      </x:c>
      <x:c r="J13" s="82" t="str">
        <x:v>Prevents premature outcome claims</x:v>
      </x:c>
    </x:row>
    <x:row r="14">
      <x:c r="A14" s="82" t="str">
        <x:v>ER-010</x:v>
      </x:c>
      <x:c r="B14" s="82" t="str">
        <x:v>E — Engineering feasibility</x:v>
      </x:c>
      <x:c r="C14" s="82" t="str">
        <x:v>Article-scoped terminal contrast lock covers default, hover, focus-visible, focus-within, open, and mobile table states</x:v>
      </x:c>
      <x:c r="D14" s="82" t="str">
        <x:v>ARTICLE1_V2_3_2_CONTRAST_VALIDATION.json</x:v>
      </x:c>
      <x:c r="E14" s="152" t="n">
        <x:v>46209</x:v>
      </x:c>
      <x:c r="F14" s="82" t="str">
        <x:v>Reproducible</x:v>
      </x:c>
      <x:c r="G14" s="82" t="str">
        <x:v>Current</x:v>
      </x:c>
      <x:c r="H14" s="82" t="str">
        <x:v>None recorded</x:v>
      </x:c>
      <x:c r="I14" s="82" t="str">
        <x:v>Release gate</x:v>
      </x:c>
      <x:c r="J14" s="82" t="str">
        <x:v>Supports readable production interaction states</x:v>
      </x:c>
    </x:row>
    <x:row r="15">
      <x:c r="A15" s="82" t="str">
        <x:v>ER-011</x:v>
      </x:c>
      <x:c r="B15" s="82" t="str">
        <x:v>T — Tracking &amp; measurement</x:v>
      </x:c>
      <x:c r="C15" s="82" t="str">
        <x:v>Sensitivity sequence retains PREPARE until the final tied blocker clears threshold</x:v>
      </x:c>
      <x:c r="D15" s="82" t="str">
        <x:v>Sensitivity sheet and Article 1 V2.3.3</x:v>
      </x:c>
      <x:c r="E15" s="152" t="n">
        <x:v>46209</x:v>
      </x:c>
      <x:c r="F15" s="82" t="str">
        <x:v>Direct</x:v>
      </x:c>
      <x:c r="G15" s="82" t="str">
        <x:v>Current</x:v>
      </x:c>
      <x:c r="H15" s="82" t="str">
        <x:v>None recorded</x:v>
      </x:c>
      <x:c r="I15" s="82" t="str">
        <x:v>Editorial review</x:v>
      </x:c>
      <x:c r="J15" s="82" t="str">
        <x:v>Teaches minimum-governs and tied-blocker logic</x:v>
      </x:c>
    </x:row>
    <x:row r="16">
      <x:c r="A16" s="82" t="str">
        <x:v>ER-012</x:v>
      </x:c>
      <x:c r="B16" s="82" t="str">
        <x:v>P — Proof &amp; evidence</x:v>
      </x:c>
      <x:c r="C16" s="82" t="str">
        <x:v>Founder observations are bounded to the documented 70-route audit and score pattern</x:v>
      </x:c>
      <x:c r="D16" s="82" t="str">
        <x:v>Founder &amp; Case Narrative sheet</x:v>
      </x:c>
      <x:c r="E16" s="152" t="n">
        <x:v>46209</x:v>
      </x:c>
      <x:c r="F16" s="82" t="str">
        <x:v>Direct</x:v>
      </x:c>
      <x:c r="G16" s="82" t="str">
        <x:v>Current</x:v>
      </x:c>
      <x:c r="H16" s="82" t="str">
        <x:v>None recorded</x:v>
      </x:c>
      <x:c r="I16" s="82" t="str">
        <x:v>Founder review</x:v>
      </x:c>
      <x:c r="J16" s="82" t="str">
        <x:v>Avoids fabricated authority or outcomes</x:v>
      </x:c>
    </x:row>
    <x:row r="17">
      <x:c r="A17" s="82" t="str">
        <x:v>ER-013</x:v>
      </x:c>
      <x:c r="B17" s="82" t="str">
        <x:v>R — Responsible ownership</x:v>
      </x:c>
      <x:c r="C17" s="82" t="str">
        <x:v>Composite failure pattern is explicitly illustrative and not attributed to a real project</x:v>
      </x:c>
      <x:c r="D17" s="82" t="str">
        <x:v>Decision Dependency Flow sheet</x:v>
      </x:c>
      <x:c r="E17" s="152" t="n">
        <x:v>46209</x:v>
      </x:c>
      <x:c r="F17" s="82" t="str">
        <x:v>Direct</x:v>
      </x:c>
      <x:c r="G17" s="82" t="str">
        <x:v>Current</x:v>
      </x:c>
      <x:c r="H17" s="82" t="str">
        <x:v>None recorded</x:v>
      </x:c>
      <x:c r="I17" s="82" t="str">
        <x:v>Editorial review</x:v>
      </x:c>
      <x:c r="J17" s="82" t="str">
        <x:v>Adds failure memory without false claims</x:v>
      </x:c>
    </x:row>
    <x:row r="18">
      <x:c r="A18" s="82" t="str">
        <x:v>ER-014</x:v>
      </x:c>
      <x:c r="B18" s="82" t="str">
        <x:v>E — Engineering feasibility</x:v>
      </x:c>
      <x:c r="C18" s="82" t="str">
        <x:v>Fieldset legends remain fully visible at 1440, 1024, 768, 480, 390, 360, and 320 CSS pixels</x:v>
      </x:c>
      <x:c r="D18" s="82" t="str">
        <x:v>ARTICLE1_V2_3_3_RENDER_VALIDATION.json</x:v>
      </x:c>
      <x:c r="E18" s="152" t="n">
        <x:v>46209</x:v>
      </x:c>
      <x:c r="F18" s="82" t="str">
        <x:v>Reproducible</x:v>
      </x:c>
      <x:c r="G18" s="82" t="str">
        <x:v>Current</x:v>
      </x:c>
      <x:c r="H18" s="82" t="str">
        <x:v>None recorded</x:v>
      </x:c>
      <x:c r="I18" s="82" t="str">
        <x:v>Release gate</x:v>
      </x:c>
      <x:c r="J18" s="82" t="str">
        <x:v>Supports accessible guided-mode rendering</x:v>
      </x:c>
    </x:row>
  </x:sheetData>
  <x:mergeCells>
    <x:mergeCell ref="A1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4" hidden="0" customWidth="1"/>
    <x:col min="10" max="10" width="14" hidden="0" customWidth="1"/>
    <x:col min="11" max="11" width="14" hidden="0" customWidth="1"/>
    <x:col min="12" max="12" width="48" hidden="0" customWidth="1"/>
  </x:cols>
  <x:sheetData>
    <x:row r="1" ht="24" customHeight="1">
      <x:c r="A1" s="258" t="str">
        <x:v>SPECTRA-7 SENSITIVITY TEST — WHY THE MINIMUM GOVERNS</x:v>
      </x:c>
      <x:c r="B1" s="258"/>
      <x:c r="C1" s="258"/>
      <x:c r="D1" s="258"/>
      <x:c r="E1" s="258"/>
      <x:c r="F1" s="258"/>
      <x:c r="G1" s="258"/>
      <x:c r="H1" s="258"/>
      <x:c r="I1" s="258"/>
      <x:c r="J1" s="258"/>
      <x:c r="K1" s="258"/>
      <x:c r="L1" s="258"/>
    </x:row>
    <x:row r="2" ht="44" customHeight="1">
      <x:c r="A2" s="260" t="str">
        <x:v>Aircraft analogy: six green systems do not clear take-off while one required safety system remains unsafe. Likewise, improving one tied readiness blocker does not change the state while another blocker remains at the floor.</x:v>
      </x:c>
      <x:c r="B2" s="260"/>
      <x:c r="C2" s="260"/>
      <x:c r="D2" s="260"/>
      <x:c r="E2" s="260"/>
      <x:c r="F2" s="260"/>
      <x:c r="G2" s="260"/>
      <x:c r="H2" s="260"/>
      <x:c r="I2" s="260"/>
      <x:c r="J2" s="260"/>
      <x:c r="K2" s="260"/>
      <x:c r="L2" s="260"/>
    </x:row>
    <x:row r="3" ht="24" customHeight="1">
      <x:c r="A3" s="82"/>
      <x:c r="B3" s="82"/>
      <x:c r="C3" s="82"/>
      <x:c r="D3" s="82"/>
      <x:c r="E3" s="82"/>
      <x:c r="F3" s="82"/>
      <x:c r="G3" s="82"/>
      <x:c r="H3" s="82"/>
      <x:c r="I3" s="82"/>
      <x:c r="J3" s="82"/>
      <x:c r="K3" s="82"/>
      <x:c r="L3" s="82"/>
    </x:row>
    <x:row r="4" ht="24" customHeight="1">
      <x:c r="A4" s="261" t="str">
        <x:v>Scenario</x:v>
      </x:c>
      <x:c r="B4" s="261" t="str">
        <x:v>Skills</x:v>
      </x:c>
      <x:c r="C4" s="261" t="str">
        <x:v>Proof</x:v>
      </x:c>
      <x:c r="D4" s="261" t="str">
        <x:v>Engineering</x:v>
      </x:c>
      <x:c r="E4" s="261" t="str">
        <x:v>Capacity</x:v>
      </x:c>
      <x:c r="F4" s="261" t="str">
        <x:v>Tracking</x:v>
      </x:c>
      <x:c r="G4" s="261" t="str">
        <x:v>Responsibility</x:v>
      </x:c>
      <x:c r="H4" s="261" t="str">
        <x:v>Authority</x:v>
      </x:c>
      <x:c r="I4" s="261" t="str">
        <x:v>Floor</x:v>
      </x:c>
      <x:c r="J4" s="261" t="str">
        <x:v>Blocker count</x:v>
      </x:c>
      <x:c r="K4" s="261" t="str">
        <x:v>State</x:v>
      </x:c>
      <x:c r="L4" s="261" t="str">
        <x:v>What this means</x:v>
      </x:c>
    </x:row>
    <x:row r="5" ht="24" customHeight="1">
      <x:c r="A5" s="82" t="str">
        <x:v>Baseline</x:v>
      </x:c>
      <x:c r="B5" s="82" t="n">
        <x:v>3</x:v>
      </x:c>
      <x:c r="C5" s="82" t="n">
        <x:v>2</x:v>
      </x:c>
      <x:c r="D5" s="82" t="n">
        <x:v>4</x:v>
      </x:c>
      <x:c r="E5" s="82" t="n">
        <x:v>3</x:v>
      </x:c>
      <x:c r="F5" s="82" t="n">
        <x:v>2</x:v>
      </x:c>
      <x:c r="G5" s="82" t="n">
        <x:v>4</x:v>
      </x:c>
      <x:c r="H5" s="82" t="n">
        <x:v>2</x:v>
      </x:c>
      <x:c r="I5" s="82" t="n">
        <x:f>MIN(B5:H5)</x:f>
        <x:v>2</x:v>
      </x:c>
      <x:c r="J5" s="82" t="n">
        <x:f>COUNTIF(B5:H5,I5)</x:f>
        <x:v>3</x:v>
      </x:c>
      <x:c r="K5" s="82" t="str">
        <x:f>IF(I5&lt;3,"PREPARE","PASS")</x:f>
        <x:v>PREPARE</x:v>
      </x:c>
      <x:c r="L5" s="82" t="str">
        <x:v>Proof, Tracking, and Authority tie as readiness blockers.</x:v>
      </x:c>
    </x:row>
    <x:row r="6" ht="24" customHeight="1">
      <x:c r="A6" s="82" t="str">
        <x:v>Improve Proof only</x:v>
      </x:c>
      <x:c r="B6" s="82" t="n">
        <x:v>3</x:v>
      </x:c>
      <x:c r="C6" s="82" t="n">
        <x:v>3</x:v>
      </x:c>
      <x:c r="D6" s="82" t="n">
        <x:v>4</x:v>
      </x:c>
      <x:c r="E6" s="82" t="n">
        <x:v>3</x:v>
      </x:c>
      <x:c r="F6" s="82" t="n">
        <x:v>2</x:v>
      </x:c>
      <x:c r="G6" s="82" t="n">
        <x:v>4</x:v>
      </x:c>
      <x:c r="H6" s="82" t="n">
        <x:v>2</x:v>
      </x:c>
      <x:c r="I6" s="82" t="n">
        <x:f>MIN(B6:H6)</x:f>
        <x:v>2</x:v>
      </x:c>
      <x:c r="J6" s="82" t="n">
        <x:f>COUNTIF(B6:H6,I6)</x:f>
        <x:v>2</x:v>
      </x:c>
      <x:c r="K6" s="82" t="str">
        <x:f>IF(I6&lt;3,"PREPARE","PASS")</x:f>
        <x:v>PREPARE</x:v>
      </x:c>
      <x:c r="L6" s="82" t="str">
        <x:v>The floor stays at 2 because Tracking and Authority still block progress.</x:v>
      </x:c>
    </x:row>
    <x:row r="7" ht="24" customHeight="1">
      <x:c r="A7" s="82" t="str">
        <x:v>Improve Proof + Tracking</x:v>
      </x:c>
      <x:c r="B7" s="82" t="n">
        <x:v>3</x:v>
      </x:c>
      <x:c r="C7" s="82" t="n">
        <x:v>3</x:v>
      </x:c>
      <x:c r="D7" s="82" t="n">
        <x:v>4</x:v>
      </x:c>
      <x:c r="E7" s="82" t="n">
        <x:v>3</x:v>
      </x:c>
      <x:c r="F7" s="82" t="n">
        <x:v>3</x:v>
      </x:c>
      <x:c r="G7" s="82" t="n">
        <x:v>4</x:v>
      </x:c>
      <x:c r="H7" s="82" t="n">
        <x:v>2</x:v>
      </x:c>
      <x:c r="I7" s="82" t="n">
        <x:f>MIN(B7:H7)</x:f>
        <x:v>2</x:v>
      </x:c>
      <x:c r="J7" s="82" t="n">
        <x:f>COUNTIF(B7:H7,I7)</x:f>
        <x:v>1</x:v>
      </x:c>
      <x:c r="K7" s="82" t="str">
        <x:f>IF(I7&lt;3,"PREPARE","PASS")</x:f>
        <x:v>PREPARE</x:v>
      </x:c>
      <x:c r="L7" s="82" t="str">
        <x:v>The floor stays at 2 because Authority still blocks progress.</x:v>
      </x:c>
    </x:row>
    <x:row r="8" ht="24" customHeight="1">
      <x:c r="A8" s="82" t="str">
        <x:v>Improve all three blockers</x:v>
      </x:c>
      <x:c r="B8" s="82" t="n">
        <x:v>3</x:v>
      </x:c>
      <x:c r="C8" s="82" t="n">
        <x:v>3</x:v>
      </x:c>
      <x:c r="D8" s="82" t="n">
        <x:v>4</x:v>
      </x:c>
      <x:c r="E8" s="82" t="n">
        <x:v>3</x:v>
      </x:c>
      <x:c r="F8" s="82" t="n">
        <x:v>3</x:v>
      </x:c>
      <x:c r="G8" s="82" t="n">
        <x:v>4</x:v>
      </x:c>
      <x:c r="H8" s="82" t="n">
        <x:v>3</x:v>
      </x:c>
      <x:c r="I8" s="82" t="n">
        <x:f>MIN(B8:H8)</x:f>
        <x:v>3</x:v>
      </x:c>
      <x:c r="J8" s="82" t="n">
        <x:f>COUNTIF(B8:H8,I8)</x:f>
        <x:v>5</x:v>
      </x:c>
      <x:c r="K8" s="82" t="str">
        <x:f>IF(I8&lt;3,"PREPARE","PASS")</x:f>
        <x:v>PASS</x:v>
      </x:c>
      <x:c r="L8" s="82" t="str">
        <x:v>The floor rises to 3, so the controlled first phase can Pass.</x:v>
      </x:c>
    </x:row>
    <x:row r="9" ht="24" customHeight="1"/>
    <x:row r="10" ht="38" customHeight="1">
      <x:c r="A10" s="265" t="str">
        <x:v>Teaching sequence: Baseline PREPARE → Proof rises, still PREPARE → Tracking rises, still PREPARE → final tied blocker rises, PASS.</x:v>
      </x:c>
      <x:c r="B10" s="265"/>
      <x:c r="C10" s="265"/>
      <x:c r="D10" s="265"/>
      <x:c r="E10" s="265"/>
      <x:c r="F10" s="265"/>
      <x:c r="G10" s="265"/>
      <x:c r="H10" s="265"/>
      <x:c r="I10" s="265"/>
      <x:c r="J10" s="265"/>
      <x:c r="K10" s="265"/>
      <x:c r="L10" s="265"/>
    </x:row>
    <x:row r="11" ht="38" customHeight="1">
      <x:c r="A11" s="265" t="str">
        <x:v>Founder observation: in the first-party audit, improving Proof alone would not have changed the decision because Tracking and Authority still tied at 2.</x:v>
      </x:c>
      <x:c r="B11" s="265"/>
      <x:c r="C11" s="265"/>
      <x:c r="D11" s="265"/>
      <x:c r="E11" s="265"/>
      <x:c r="F11" s="265"/>
      <x:c r="G11" s="265"/>
      <x:c r="H11" s="265"/>
      <x:c r="I11" s="265"/>
      <x:c r="J11" s="265"/>
      <x:c r="K11" s="265"/>
      <x:c r="L11" s="265"/>
    </x:row>
  </x:sheetData>
  <x:mergeCells>
    <x:mergeCell ref="A1:L2"/>
    <x:mergeCell ref="A1:L1"/>
    <x:mergeCell ref="A2:L2"/>
    <x:mergeCell ref="A10:L10"/>
    <x:mergeCell ref="A11:L11"/>
  </x:mergeCells>
  <x:conditionalFormatting sqref="B5:H8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4" hidden="0" customWidth="1"/>
    <x:col min="10" max="10" width="38" hidden="0" customWidth="1"/>
  </x:cols>
  <x:sheetData>
    <x:row r="1">
      <x:c r="A1" s="32" t="str">
        <x:v>SPECTRA-7 Independent Reviewer Reliability</x:v>
      </x:c>
      <x:c r="B1" s="32"/>
      <x:c r="C1" s="32"/>
      <x:c r="D1" s="32"/>
      <x:c r="E1" s="32"/>
      <x:c r="F1" s="32"/>
      <x:c r="G1" s="32"/>
      <x:c r="H1" s="32"/>
      <x:c r="I1" s="32"/>
      <x:c r="J1" s="32"/>
    </x:row>
    <x:row r="2">
      <x:c r="A2" s="32"/>
      <x:c r="B2" s="32"/>
      <x:c r="C2" s="32"/>
      <x:c r="D2" s="32"/>
      <x:c r="E2" s="32"/>
      <x:c r="F2" s="32"/>
      <x:c r="G2" s="32"/>
      <x:c r="H2" s="32"/>
      <x:c r="I2" s="32"/>
      <x:c r="J2" s="32"/>
    </x:row>
    <x:row r="4">
      <x:c r="A4" s="6" t="str">
        <x:v>Protocol step</x:v>
      </x:c>
      <x:c r="B4" s="6" t="str">
        <x:v>Instruction</x:v>
      </x:c>
      <x:c r="D4" s="166" t="str">
        <x:v>Current reliability status</x:v>
      </x:c>
      <x:c r="E4" s="166"/>
      <x:c r="F4" s="166"/>
      <x:c r="G4" s="166"/>
      <x:c r="H4" s="166"/>
      <x:c r="I4" s="166"/>
      <x:c r="J4" s="166"/>
    </x:row>
    <x:row r="5">
      <x:c r="A5" s="149" t="str">
        <x:v>1</x:v>
      </x:c>
      <x:c r="B5" s="126" t="str">
        <x:v>Freeze the opportunity definition, evidence packet, decision window, and rubric.</x:v>
      </x:c>
      <x:c r="D5" s="169" t="str">
        <x:v>Not yet independently measured. No agreement percentage should be published until multiple reviewers score the same frozen cases.</x:v>
      </x:c>
      <x:c r="E5" s="169"/>
      <x:c r="F5" s="169"/>
      <x:c r="G5" s="169"/>
      <x:c r="H5" s="169"/>
      <x:c r="I5" s="169"/>
      <x:c r="J5" s="169"/>
    </x:row>
    <x:row r="6">
      <x:c r="A6" s="151" t="str">
        <x:v>2</x:v>
      </x:c>
      <x:c r="B6" s="128" t="str">
        <x:v>Each reviewer scores independently before discussing the case.</x:v>
      </x:c>
    </x:row>
    <x:row r="7">
      <x:c r="A7" s="151" t="str">
        <x:v>3</x:v>
      </x:c>
      <x:c r="B7" s="128" t="str">
        <x:v>Record component scores, confidence, binding constraints, and final state.</x:v>
      </x:c>
      <x:c r="D7" s="172" t="str">
        <x:v>Reviewer A</x:v>
      </x:c>
      <x:c r="E7" s="173" t="str">
        <x:v>Pending</x:v>
      </x:c>
      <x:c r="F7"/>
      <x:c r="G7"/>
      <x:c r="H7"/>
      <x:c r="I7"/>
      <x:c r="J7"/>
    </x:row>
    <x:row r="8">
      <x:c r="A8" s="151" t="str">
        <x:v>4</x:v>
      </x:c>
      <x:c r="B8" s="128" t="str">
        <x:v>Compare disagreements after independent submission.</x:v>
      </x:c>
      <x:c r="D8" s="174" t="str">
        <x:v>Reviewer B</x:v>
      </x:c>
      <x:c r="E8" s="175" t="str">
        <x:v>Pending</x:v>
      </x:c>
      <x:c r="F8"/>
      <x:c r="G8"/>
      <x:c r="H8"/>
      <x:c r="I8"/>
      <x:c r="J8"/>
    </x:row>
    <x:row r="9">
      <x:c r="A9" s="151" t="str">
        <x:v>5</x:v>
      </x:c>
      <x:c r="B9" s="128" t="str">
        <x:v>Do not average away a critical veto or missing required evidence.</x:v>
      </x:c>
      <x:c r="D9" s="174" t="str">
        <x:v>Reviewer C</x:v>
      </x:c>
      <x:c r="E9" s="175" t="str">
        <x:v>Pending</x:v>
      </x:c>
      <x:c r="F9"/>
      <x:c r="G9"/>
      <x:c r="H9"/>
      <x:c r="I9"/>
      <x:c r="J9"/>
    </x:row>
    <x:row r="10">
      <x:c r="A10" s="153" t="str">
        <x:v>6</x:v>
      </x:c>
      <x:c r="B10" s="130" t="str">
        <x:v>Record the reason for every override and retest the exact disputed rule.</x:v>
      </x:c>
      <x:c r="D10" s="176" t="str">
        <x:v>Agreement</x:v>
      </x:c>
      <x:c r="E10" s="177" t="str">
        <x:v>Not measured</x:v>
      </x:c>
      <x:c r="F10"/>
      <x:c r="G10"/>
      <x:c r="H10"/>
      <x:c r="I10"/>
      <x:c r="J10"/>
    </x:row>
    <x:row r="13">
      <x:c r="A13" s="6" t="str">
        <x:v>Reviewer</x:v>
      </x:c>
      <x:c r="B13" s="6" t="str">
        <x:v>Skills</x:v>
      </x:c>
      <x:c r="C13" s="6" t="str">
        <x:v>Proof</x:v>
      </x:c>
      <x:c r="D13" s="6" t="str">
        <x:v>Engineering</x:v>
      </x:c>
      <x:c r="E13" s="6" t="str">
        <x:v>Capacity</x:v>
      </x:c>
      <x:c r="F13" s="6" t="str">
        <x:v>Tracking</x:v>
      </x:c>
      <x:c r="G13" s="6" t="str">
        <x:v>Responsibility</x:v>
      </x:c>
      <x:c r="H13" s="6" t="str">
        <x:v>Authority</x:v>
      </x:c>
      <x:c r="I13" s="6" t="str">
        <x:v>Final state</x:v>
      </x:c>
      <x:c r="J13" s="6" t="str">
        <x:v>Notes</x:v>
      </x:c>
    </x:row>
    <x:row r="14">
      <x:c r="A14" s="149" t="str">
        <x:v>Reviewer 1</x:v>
      </x:c>
      <x:c r="B14" s="81" t="str"/>
      <x:c r="C14" s="81" t="str"/>
      <x:c r="D14" s="81" t="str"/>
      <x:c r="E14" s="81" t="str"/>
      <x:c r="F14" s="81" t="str"/>
      <x:c r="G14" s="81" t="str"/>
      <x:c r="H14" s="81" t="str"/>
      <x:c r="I14" s="81" t="str"/>
      <x:c r="J14" s="126" t="str"/>
    </x:row>
    <x:row r="15">
      <x:c r="A15" s="151" t="str">
        <x:v>Reviewer 2</x:v>
      </x:c>
      <x:c r="B15" s="82" t="str"/>
      <x:c r="C15" s="82" t="str"/>
      <x:c r="D15" s="82" t="str"/>
      <x:c r="E15" s="82" t="str"/>
      <x:c r="F15" s="82" t="str"/>
      <x:c r="G15" s="82" t="str"/>
      <x:c r="H15" s="82" t="str"/>
      <x:c r="I15" s="82" t="str"/>
      <x:c r="J15" s="128" t="str"/>
    </x:row>
    <x:row r="16">
      <x:c r="A16" s="151" t="str">
        <x:v>Reviewer 3</x:v>
      </x:c>
      <x:c r="B16" s="82" t="str"/>
      <x:c r="C16" s="82" t="str"/>
      <x:c r="D16" s="82" t="str"/>
      <x:c r="E16" s="82" t="str"/>
      <x:c r="F16" s="82" t="str"/>
      <x:c r="G16" s="82" t="str"/>
      <x:c r="H16" s="82" t="str"/>
      <x:c r="I16" s="82" t="str"/>
      <x:c r="J16" s="128" t="str"/>
    </x:row>
    <x:row r="17">
      <x:c r="A17" s="151" t="str">
        <x:v>Agreement summary</x:v>
      </x:c>
      <x:c r="B17" s="82" t="str"/>
      <x:c r="C17" s="82" t="str"/>
      <x:c r="D17" s="82" t="str"/>
      <x:c r="E17" s="82" t="str"/>
      <x:c r="F17" s="82" t="str"/>
      <x:c r="G17" s="82" t="str"/>
      <x:c r="H17" s="82" t="str"/>
      <x:c r="I17" s="82" t="str"/>
      <x:c r="J17" s="128" t="str"/>
    </x:row>
    <x:row r="18">
      <x:c r="A18" s="153" t="str">
        <x:v>Disagreement cause</x:v>
      </x:c>
      <x:c r="B18" s="83" t="str"/>
      <x:c r="C18" s="83" t="str"/>
      <x:c r="D18" s="83" t="str"/>
      <x:c r="E18" s="83" t="str"/>
      <x:c r="F18" s="83" t="str"/>
      <x:c r="G18" s="83" t="str"/>
      <x:c r="H18" s="83" t="str"/>
      <x:c r="I18" s="83" t="str"/>
      <x:c r="J18" s="130" t="str"/>
    </x:row>
  </x:sheetData>
  <x:mergeCells>
    <x:mergeCell ref="A1:J2"/>
    <x:mergeCell ref="D4:J4"/>
    <x:mergeCell ref="D5:J5"/>
  </x:mergeCells>
  <x:dataValidations count="2">
    <x:dataValidation type="list" sqref="B14:H16">
      <x:formula1>"1,2,3,4"</x:formula1>
    </x:dataValidation>
    <x:dataValidation type="list" sqref="I14:I16">
      <x:formula1>"PASS,PREPARE,BLOCK,REVIEW REQUIRED"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5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4" hidden="0" customWidth="1"/>
    <x:col min="10" max="10" width="46" hidden="0" customWidth="1"/>
  </x:cols>
  <x:sheetData>
    <x:row r="1">
      <x:c r="A1" s="119" t="str">
        <x:v>SPECTRA-7 Worked Examples</x:v>
      </x:c>
      <x:c r="B1" s="119"/>
      <x:c r="C1" s="119"/>
      <x:c r="D1" s="119"/>
      <x:c r="E1" s="119"/>
      <x:c r="F1" s="119"/>
      <x:c r="G1" s="119"/>
      <x:c r="H1" s="119"/>
      <x:c r="I1" s="119"/>
      <x:c r="J1" s="119"/>
    </x:row>
    <x:row r="2">
      <x:c r="A2" s="119"/>
      <x:c r="B2" s="119"/>
      <x:c r="C2" s="119"/>
      <x:c r="D2" s="119"/>
      <x:c r="E2" s="119"/>
      <x:c r="F2" s="119"/>
      <x:c r="G2" s="119"/>
      <x:c r="H2" s="119"/>
      <x:c r="I2" s="119"/>
      <x:c r="J2" s="119"/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6" t="str">
        <x:v>Case</x:v>
      </x:c>
      <x:c r="B4" s="6" t="str">
        <x:v>Skills</x:v>
      </x:c>
      <x:c r="C4" s="6" t="str">
        <x:v>Proof</x:v>
      </x:c>
      <x:c r="D4" s="6" t="str">
        <x:v>Engineering</x:v>
      </x:c>
      <x:c r="E4" s="6" t="str">
        <x:v>Capacity</x:v>
      </x:c>
      <x:c r="F4" s="6" t="str">
        <x:v>Tracking</x:v>
      </x:c>
      <x:c r="G4" s="6" t="str">
        <x:v>Responsibility</x:v>
      </x:c>
      <x:c r="H4" s="6" t="str">
        <x:v>Authority</x:v>
      </x:c>
      <x:c r="I4" s="6" t="str">
        <x:v>State</x:v>
      </x:c>
      <x:c r="J4" s="6" t="str">
        <x:v>Why</x:v>
      </x:c>
    </x:row>
    <x:row r="5">
      <x:c r="A5" s="149" t="str">
        <x:v>SERPIFAI five-article calibration pilot</x:v>
      </x:c>
      <x:c r="B5" s="81" t="n">
        <x:v>3</x:v>
      </x:c>
      <x:c r="C5" s="81" t="n">
        <x:v>2</x:v>
      </x:c>
      <x:c r="D5" s="81" t="n">
        <x:v>4</x:v>
      </x:c>
      <x:c r="E5" s="81" t="n">
        <x:v>3</x:v>
      </x:c>
      <x:c r="F5" s="81" t="n">
        <x:v>2</x:v>
      </x:c>
      <x:c r="G5" s="81" t="n">
        <x:v>4</x:v>
      </x:c>
      <x:c r="H5" s="81" t="n">
        <x:v>2</x:v>
      </x:c>
      <x:c r="I5" s="81" t="str">
        <x:v>PREPARE</x:v>
      </x:c>
      <x:c r="J5" s="126" t="str">
        <x:v>Proof, Tracking, and Authority tie as readiness blockers. All three can improve, so the result is Prepare.</x:v>
      </x:c>
    </x:row>
    <x:row r="6">
      <x:c r="A6" s="151" t="str">
        <x:v>Medical claims programme without required approval</x:v>
      </x:c>
      <x:c r="B6" s="82" t="n">
        <x:v>3</x:v>
      </x:c>
      <x:c r="C6" s="82" t="n">
        <x:v>3</x:v>
      </x:c>
      <x:c r="D6" s="82" t="n">
        <x:v>3</x:v>
      </x:c>
      <x:c r="E6" s="82" t="n">
        <x:v>3</x:v>
      </x:c>
      <x:c r="F6" s="82" t="n">
        <x:v>3</x:v>
      </x:c>
      <x:c r="G6" s="82" t="n">
        <x:v>3</x:v>
      </x:c>
      <x:c r="H6" s="82" t="n">
        <x:v>1</x:v>
      </x:c>
      <x:c r="I6" s="82" t="str">
        <x:v>BLOCK</x:v>
      </x:c>
      <x:c r="J6" s="128" t="str">
        <x:v>Authority cannot be cleared in time, so the initiative must stop or be redesigned.</x:v>
      </x:c>
    </x:row>
    <x:row r="7">
      <x:c r="A7" s="151" t="str">
        <x:v>Ownerless multi-market launch</x:v>
      </x:c>
      <x:c r="B7" s="82" t="n">
        <x:v>3</x:v>
      </x:c>
      <x:c r="C7" s="82" t="n">
        <x:v>3</x:v>
      </x:c>
      <x:c r="D7" s="82" t="n">
        <x:v>3</x:v>
      </x:c>
      <x:c r="E7" s="82" t="n">
        <x:v>2</x:v>
      </x:c>
      <x:c r="F7" s="82" t="n">
        <x:v>2</x:v>
      </x:c>
      <x:c r="G7" s="82" t="n">
        <x:v>1</x:v>
      </x:c>
      <x:c r="H7" s="82" t="n">
        <x:v>3</x:v>
      </x:c>
      <x:c r="I7" s="82" t="str">
        <x:v>REVIEW REQUIRED</x:v>
      </x:c>
      <x:c r="J7" s="128" t="str">
        <x:v>Responsible ownership is unknown, so no accountable preparation plan can be assigned.</x:v>
      </x:c>
    </x:row>
    <x:row r="8">
      <x:c r="A8" s="153" t="str">
        <x:v>Bounded technical remediation with rollback</x:v>
      </x:c>
      <x:c r="B8" s="83" t="n">
        <x:v>3</x:v>
      </x:c>
      <x:c r="C8" s="83" t="n">
        <x:v>3</x:v>
      </x:c>
      <x:c r="D8" s="83" t="n">
        <x:v>4</x:v>
      </x:c>
      <x:c r="E8" s="83" t="n">
        <x:v>3</x:v>
      </x:c>
      <x:c r="F8" s="83" t="n">
        <x:v>3</x:v>
      </x:c>
      <x:c r="G8" s="83" t="n">
        <x:v>3</x:v>
      </x:c>
      <x:c r="H8" s="83" t="n">
        <x:v>3</x:v>
      </x:c>
      <x:c r="I8" s="83" t="str">
        <x:v>PASS</x:v>
      </x:c>
      <x:c r="J8" s="130" t="str">
        <x:v>Every SPECTRA condition meets the ready level and the controlled first phase has measurement and stop rules.</x:v>
      </x:c>
    </x:row>
    <x:row r="11">
      <x:c r="A11" s="6" t="str">
        <x:v>Method reference</x:v>
      </x:c>
      <x:c r="B11" s="6" t="str">
        <x:v>URL</x:v>
      </x:c>
    </x:row>
    <x:row r="12">
      <x:c r="A12" s="149" t="str">
        <x:v>Weiner (2009), A theory of organizational readiness for change</x:v>
      </x:c>
      <x:c r="B12" s="126" t="str">
        <x:v>https://implementationscience.biomedcentral.com/articles/10.1186/1748-5908-4-67</x:v>
      </x:c>
    </x:row>
    <x:row r="13">
      <x:c r="A13" s="151" t="str">
        <x:v>Shea et al. (2014), Organizational readiness for implementing change</x:v>
      </x:c>
      <x:c r="B13" s="128" t="str">
        <x:v>https://implementationscience.biomedcentral.com/articles/10.1186/1748-5908-9-7</x:v>
      </x:c>
    </x:row>
    <x:row r="14">
      <x:c r="A14" s="151" t="str">
        <x:v>Scaccia et al. (2015), R = MC² readiness heuristic</x:v>
      </x:c>
      <x:c r="B14" s="128" t="str">
        <x:v>https://pubmed.ncbi.nlm.nih.gov/26668443/</x:v>
      </x:c>
    </x:row>
    <x:row r="15">
      <x:c r="A15" s="153" t="str">
        <x:v>SERPIFAI Article 1 methodology</x:v>
      </x:c>
      <x:c r="B15" s="130" t="str">
        <x:v>https://www.serpifai.com/insights/execution-readiness-defensibility-gate/</x:v>
      </x:c>
    </x:row>
  </x:sheetData>
  <x:mergeCells>
    <x:mergeCell ref="A1:J2"/>
  </x:mergeCells>
  <x:conditionalFormatting sqref="B5:H8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12" t="str">
        <x:v>YesNo</x:v>
      </x:c>
      <x:c r="B1" s="13" t="str">
        <x:v>Score</x:v>
      </x:c>
      <x:c r="C1" s="13" t="str">
        <x:v>EvidenceQuality</x:v>
      </x:c>
      <x:c r="D1" s="14" t="str">
        <x:v>Freshness</x:v>
      </x:c>
    </x:row>
    <x:row r="2">
      <x:c r="A2" s="15" t="str">
        <x:v>Yes</x:v>
      </x:c>
      <x:c r="B2" s="16" t="n">
        <x:v>1</x:v>
      </x:c>
      <x:c r="C2" s="16" t="str">
        <x:v>Missing</x:v>
      </x:c>
      <x:c r="D2" s="17" t="str">
        <x:v>Unknown</x:v>
      </x:c>
    </x:row>
    <x:row r="3">
      <x:c r="A3" s="15" t="str">
        <x:v>No</x:v>
      </x:c>
      <x:c r="B3" s="16" t="n">
        <x:v>2</x:v>
      </x:c>
      <x:c r="C3" s="16" t="str">
        <x:v>Indirect</x:v>
      </x:c>
      <x:c r="D3" s="17" t="str">
        <x:v>Stale</x:v>
      </x:c>
    </x:row>
    <x:row r="4">
      <x:c r="A4" s="15" t="str"/>
      <x:c r="B4" s="16" t="n">
        <x:v>3</x:v>
      </x:c>
      <x:c r="C4" s="16" t="str">
        <x:v>Direct / single source</x:v>
      </x:c>
      <x:c r="D4" s="17" t="str">
        <x:v>Aging</x:v>
      </x:c>
    </x:row>
    <x:row r="5">
      <x:c r="A5" s="15" t="str"/>
      <x:c r="B5" s="16" t="n">
        <x:v>4</x:v>
      </x:c>
      <x:c r="C5" s="16" t="str">
        <x:v>Direct / multi-source</x:v>
      </x:c>
      <x:c r="D5" s="17" t="str">
        <x:v>Current</x:v>
      </x:c>
    </x:row>
    <x:row r="6">
      <x:c r="A6" s="15" t="str"/>
      <x:c r="B6" s="16" t="str"/>
      <x:c r="C6" s="16" t="str">
        <x:v>Reproducible</x:v>
      </x:c>
      <x:c r="D6" s="17" t="str"/>
    </x:row>
    <x:row r="7">
      <x:c r="A7" s="15" t="str"/>
      <x:c r="B7" s="16" t="str"/>
      <x:c r="C7" s="16" t="str">
        <x:v>Contradictory</x:v>
      </x:c>
      <x:c r="D7" s="17" t="str"/>
    </x:row>
    <x:row r="8">
      <x:c r="A8" s="18" t="str"/>
      <x:c r="B8" s="19" t="str"/>
      <x:c r="C8" s="19" t="str">
        <x:v>Not applicable</x:v>
      </x:c>
      <x:c r="D8" s="20" t="str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6" max="6" width="18" hidden="0" customWidth="1"/>
    <x:col min="7" max="7" width="26" hidden="0" customWidth="1"/>
    <x:col min="8" max="8" width="26" hidden="0" customWidth="1"/>
    <x:col min="1" max="1" width="28" hidden="0" customWidth="1"/>
    <x:col min="2" max="2" width="18" hidden="0" customWidth="1"/>
    <x:col min="3" max="3" width="18" hidden="0" customWidth="1"/>
    <x:col min="4" max="4" width="36" hidden="0" customWidth="1"/>
  </x:cols>
  <x:sheetData>
    <x:row r="1">
      <x:c r="A1" s="199" t="str">
        <x:v>SPECTRA-7 SEO EXECUTION READINESS — EXECUTIVE DASHBOARD V2.3.3</x:v>
      </x:c>
      <x:c r="B1" s="199"/>
      <x:c r="C1" s="199"/>
      <x:c r="D1" s="199"/>
      <x:c r="E1" s="199"/>
      <x:c r="F1" s="199"/>
      <x:c r="G1" s="199"/>
      <x:c r="H1" s="199"/>
    </x:row>
    <x:row r="2">
      <x:c r="A2" s="199"/>
      <x:c r="B2" s="199"/>
      <x:c r="C2" s="199"/>
      <x:c r="D2" s="199"/>
      <x:c r="E2" s="199"/>
      <x:c r="F2" s="199"/>
      <x:c r="G2" s="199"/>
      <x:c r="H2" s="199"/>
    </x:row>
    <x:row r="3">
      <x:c r="A3" s="184" t="str">
        <x:v>Fast operating view: score seven conditions, act on the lowest required score, and open the deeper governance sheets only when the decision is disputed or high-risk.</x:v>
      </x:c>
      <x:c r="B3" s="184"/>
      <x:c r="C3" s="184"/>
      <x:c r="D3" s="184"/>
      <x:c r="E3" s="184"/>
      <x:c r="F3" s="184"/>
      <x:c r="G3" s="184"/>
      <x:c r="H3" s="184"/>
    </x:row>
    <x:row r="4">
      <x:c r="A4" s="82"/>
      <x:c r="B4" s="82"/>
      <x:c r="C4" s="82"/>
      <x:c r="D4" s="82"/>
      <x:c r="E4" s="82"/>
      <x:c r="F4" s="82"/>
      <x:c r="G4" s="82"/>
      <x:c r="H4" s="82"/>
    </x:row>
    <x:row r="5">
      <x:c r="A5" s="187" t="str">
        <x:v>Executive result</x:v>
      </x:c>
      <x:c r="B5" s="187" t="str">
        <x:v>Value</x:v>
      </x:c>
      <x:c r="C5" s="82"/>
      <x:c r="D5" s="82"/>
      <x:c r="E5" s="82"/>
      <x:c r="F5" s="187" t="str">
        <x:v>Reviewer reliability</x:v>
      </x:c>
      <x:c r="G5" s="187"/>
      <x:c r="H5" s="187"/>
    </x:row>
    <x:row r="6">
      <x:c r="A6" s="200" t="str">
        <x:v>Final status</x:v>
      </x:c>
      <x:c r="B6" s="201" t="str">
        <x:f>'Decision Record'!M6</x:f>
        <x:v>PREPARE</x:v>
      </x:c>
      <x:c r="C6" s="82"/>
      <x:c r="D6" s="82"/>
      <x:c r="E6" s="82"/>
      <x:c r="F6" s="202" t="str">
        <x:v>Reviewer A</x:v>
      </x:c>
      <x:c r="G6" s="203" t="str">
        <x:v>Pending</x:v>
      </x:c>
      <x:c r="H6" s="204"/>
    </x:row>
    <x:row r="7">
      <x:c r="A7" s="205" t="str">
        <x:v>Readiness floor</x:v>
      </x:c>
      <x:c r="B7" s="206" t="n">
        <x:f>'Decision Record'!M7</x:f>
        <x:v>2</x:v>
      </x:c>
      <x:c r="C7" s="82"/>
      <x:c r="D7" s="82"/>
      <x:c r="E7" s="82"/>
      <x:c r="F7" s="207" t="str">
        <x:v>Reviewer B</x:v>
      </x:c>
      <x:c r="G7" s="208" t="str">
        <x:v>Pending</x:v>
      </x:c>
      <x:c r="H7" s="209"/>
    </x:row>
    <x:row r="8">
      <x:c r="A8" s="205" t="str">
        <x:v>Readiness blockers</x:v>
      </x:c>
      <x:c r="B8" s="206" t="n">
        <x:f>'Decision Record'!M8</x:f>
        <x:v>3</x:v>
      </x:c>
      <x:c r="C8" s="82"/>
      <x:c r="D8" s="82"/>
      <x:c r="E8" s="82"/>
      <x:c r="F8" s="207" t="str">
        <x:v>Reviewer C</x:v>
      </x:c>
      <x:c r="G8" s="208" t="str">
        <x:v>Pending</x:v>
      </x:c>
      <x:c r="H8" s="209"/>
    </x:row>
    <x:row r="9">
      <x:c r="A9" s="210" t="str">
        <x:v>Next action</x:v>
      </x:c>
      <x:c r="B9" s="211" t="str">
        <x:v>Improve Proof, Tracking, and Authority before broad scaling</x:v>
      </x:c>
      <x:c r="C9" s="82"/>
      <x:c r="D9" s="82"/>
      <x:c r="E9" s="82"/>
      <x:c r="F9" s="207" t="str">
        <x:v>Agreement</x:v>
      </x:c>
      <x:c r="G9" s="208" t="str">
        <x:v>Not measured</x:v>
      </x:c>
      <x:c r="H9" s="209"/>
    </x:row>
    <x:row r="10">
      <x:c r="A10" s="82"/>
      <x:c r="B10" s="82"/>
      <x:c r="C10" s="82"/>
      <x:c r="D10" s="82"/>
      <x:c r="E10" s="82"/>
      <x:c r="F10" s="212" t="str">
        <x:v>Rule</x:v>
      </x:c>
      <x:c r="G10" s="213" t="str">
        <x:v>Do not publish a percentage until independent ratings exist.</x:v>
      </x:c>
      <x:c r="H10" s="214"/>
    </x:row>
    <x:row r="11">
      <x:c r="A11" s="187" t="str">
        <x:v>SPECTRA condition</x:v>
      </x:c>
      <x:c r="B11" s="187" t="str">
        <x:v>Score</x:v>
      </x:c>
      <x:c r="C11" s="187" t="str">
        <x:v>Four-level bar</x:v>
      </x:c>
      <x:c r="D11" s="187" t="str">
        <x:v>Meaning</x:v>
      </x:c>
      <x:c r="E11" s="82"/>
      <x:c r="F11" s="82"/>
      <x:c r="G11" s="82"/>
      <x:c r="H11" s="82"/>
    </x:row>
    <x:row r="12">
      <x:c r="A12" s="202" t="str">
        <x:v>S — Skills</x:v>
      </x:c>
      <x:c r="B12" s="203" t="n">
        <x:f>'Decision Record'!B14</x:f>
        <x:v>3</x:v>
      </x:c>
      <x:c r="C12" s="203" t="str">
        <x:f>REPT("■",B12)&amp;REPT("□",4-B12)</x:f>
        <x:v>■■■□</x:v>
      </x:c>
      <x:c r="D12" s="204" t="str">
        <x:v>Ready for a controlled first phase</x:v>
      </x:c>
      <x:c r="E12" s="82"/>
      <x:c r="F12" s="187" t="str">
        <x:v>Plain-language key</x:v>
      </x:c>
      <x:c r="G12" s="187"/>
      <x:c r="H12" s="187"/>
    </x:row>
    <x:row r="13">
      <x:c r="A13" s="207" t="str">
        <x:v>P — Proof</x:v>
      </x:c>
      <x:c r="B13" s="208" t="n">
        <x:f>'Decision Record'!B15</x:f>
        <x:v>2</x:v>
      </x:c>
      <x:c r="C13" s="208" t="str">
        <x:f>REPT("■",B13)&amp;REPT("□",4-B13)</x:f>
        <x:v>■■□□</x:v>
      </x:c>
      <x:c r="D13" s="209" t="str">
        <x:v>Needs preparation</x:v>
      </x:c>
      <x:c r="E13" s="82"/>
      <x:c r="F13" s="202" t="str">
        <x:v>Readiness floor</x:v>
      </x:c>
      <x:c r="G13" s="203" t="str">
        <x:v>The lowest required condition score</x:v>
      </x:c>
      <x:c r="H13" s="204"/>
    </x:row>
    <x:row r="14">
      <x:c r="A14" s="207" t="str">
        <x:v>E — Engineering</x:v>
      </x:c>
      <x:c r="B14" s="208" t="n">
        <x:f>'Decision Record'!B16</x:f>
        <x:v>4</x:v>
      </x:c>
      <x:c r="C14" s="208" t="str">
        <x:f>REPT("■",B14)&amp;REPT("□",4-B14)</x:f>
        <x:v>■■■■</x:v>
      </x:c>
      <x:c r="D14" s="209" t="str">
        <x:v>Proven</x:v>
      </x:c>
      <x:c r="E14" s="82"/>
      <x:c r="F14" s="207" t="str">
        <x:v>Readiness blocker</x:v>
      </x:c>
      <x:c r="G14" s="208" t="str">
        <x:v>A condition tied at the lowest score</x:v>
      </x:c>
      <x:c r="H14" s="209"/>
    </x:row>
    <x:row r="15">
      <x:c r="A15" s="207" t="str">
        <x:v>C — Capacity</x:v>
      </x:c>
      <x:c r="B15" s="208" t="n">
        <x:f>'Decision Record'!B17</x:f>
        <x:v>3</x:v>
      </x:c>
      <x:c r="C15" s="208" t="str">
        <x:f>REPT("■",B15)&amp;REPT("□",4-B15)</x:f>
        <x:v>■■■□</x:v>
      </x:c>
      <x:c r="D15" s="209" t="str">
        <x:v>Ready for a controlled first phase</x:v>
      </x:c>
      <x:c r="E15" s="82"/>
      <x:c r="F15" s="207" t="str">
        <x:v>Small controlled first phase</x:v>
      </x:c>
      <x:c r="G15" s="208" t="str">
        <x:v>The smallest safe piece of work that can produce useful evidence</x:v>
      </x:c>
      <x:c r="H15" s="209"/>
    </x:row>
    <x:row r="16">
      <x:c r="A16" s="207" t="str">
        <x:v>T — Tracking</x:v>
      </x:c>
      <x:c r="B16" s="208" t="n">
        <x:f>'Decision Record'!B18</x:f>
        <x:v>2</x:v>
      </x:c>
      <x:c r="C16" s="208" t="str">
        <x:f>REPT("■",B16)&amp;REPT("□",4-B16)</x:f>
        <x:v>■■□□</x:v>
      </x:c>
      <x:c r="D16" s="209" t="str">
        <x:v>Needs preparation</x:v>
      </x:c>
      <x:c r="E16" s="82"/>
      <x:c r="F16" s="207" t="str">
        <x:v>Reopen trigger</x:v>
      </x:c>
      <x:c r="G16" s="208" t="str">
        <x:v>A change that means the decision must be checked again</x:v>
      </x:c>
      <x:c r="H16" s="209"/>
    </x:row>
    <x:row r="17">
      <x:c r="A17" s="207" t="str">
        <x:v>R — Responsibility</x:v>
      </x:c>
      <x:c r="B17" s="208" t="n">
        <x:f>'Decision Record'!B19</x:f>
        <x:v>4</x:v>
      </x:c>
      <x:c r="C17" s="208" t="str">
        <x:f>REPT("■",B17)&amp;REPT("□",4-B17)</x:f>
        <x:v>■■■■</x:v>
      </x:c>
      <x:c r="D17" s="209" t="str">
        <x:v>Proven</x:v>
      </x:c>
      <x:c r="E17" s="82"/>
      <x:c r="F17" s="212" t="str">
        <x:v>SPECTRA-7</x:v>
      </x:c>
      <x:c r="G17" s="213" t="str">
        <x:v>Skills · Proof · Engineering · Capacity · Tracking · Responsibility · Authority</x:v>
      </x:c>
      <x:c r="H17" s="214"/>
    </x:row>
    <x:row r="18">
      <x:c r="A18" s="212" t="str">
        <x:v>A — Authority</x:v>
      </x:c>
      <x:c r="B18" s="213" t="n">
        <x:f>'Decision Record'!B20</x:f>
        <x:v>2</x:v>
      </x:c>
      <x:c r="C18" s="213" t="str">
        <x:f>REPT("■",B18)&amp;REPT("□",4-B18)</x:f>
        <x:v>■■□□</x:v>
      </x:c>
      <x:c r="D18" s="214" t="str">
        <x:v>Needs preparation</x:v>
      </x:c>
      <x:c r="E18" s="82"/>
      <x:c r="F18" s="82"/>
      <x:c r="G18" s="82"/>
      <x:c r="H18" s="82"/>
    </x:row>
    <x:row r="19">
      <x:c r="A19" s="249" t="str">
        <x:v>SPECTRA-7 DECISION SIGNATURE</x:v>
      </x:c>
      <x:c r="B19" s="82"/>
      <x:c r="C19" s="82"/>
      <x:c r="D19" s="82"/>
      <x:c r="E19" s="82"/>
      <x:c r="F19" s="82"/>
      <x:c r="G19" s="82"/>
      <x:c r="H19" s="82"/>
    </x:row>
    <x:row r="20">
      <x:c r="A20" s="233" t="str">
        <x:v>Readiness floor</x:v>
      </x:c>
      <x:c r="B20" s="233" t="str">
        <x:v>2 / 4</x:v>
      </x:c>
      <x:c r="C20" s="233"/>
      <x:c r="D20" s="233" t="str">
        <x:v>Binding blockers</x:v>
      </x:c>
      <x:c r="E20" s="233" t="str">
        <x:v>P · T · A</x:v>
      </x:c>
      <x:c r="F20" s="233"/>
      <x:c r="G20" s="233"/>
      <x:c r="H20" s="82"/>
    </x:row>
    <x:row r="21">
      <x:c r="A21" s="233" t="str">
        <x:v>Meaning</x:v>
      </x:c>
      <x:c r="B21" s="233" t="str">
        <x:v>The weakest required score</x:v>
      </x:c>
      <x:c r="C21" s="233"/>
      <x:c r="D21" s="233" t="str">
        <x:v>Names</x:v>
      </x:c>
      <x:c r="E21" s="233" t="str">
        <x:v>Proof · Tracking · Authority</x:v>
      </x:c>
      <x:c r="F21" s="233"/>
      <x:c r="G21" s="233"/>
    </x:row>
    <x:row r="22">
      <x:c r="A22" s="252" t="str">
        <x:v>Final state</x:v>
      </x:c>
      <x:c r="B22" s="252" t="str">
        <x:v>PREPARE</x:v>
      </x:c>
      <x:c r="C22" s="233"/>
      <x:c r="D22" s="233" t="str">
        <x:v>Controlled action</x:v>
      </x:c>
      <x:c r="E22" s="233" t="str">
        <x:v>Five-article calibration pilot</x:v>
      </x:c>
      <x:c r="F22" s="233"/>
      <x:c r="G22" s="233"/>
    </x:row>
    <x:row r="23">
      <x:c r="A23" s="233" t="str">
        <x:v>Claim boundary</x:v>
      </x:c>
      <x:c r="B23" s="233" t="str">
        <x:v>No ranking, traffic, lead, revenue, or ROI outcome is claimed before the pilot is published and measured.</x:v>
      </x:c>
      <x:c r="C23" s="233"/>
      <x:c r="D23" s="233"/>
      <x:c r="E23" s="233"/>
      <x:c r="F23" s="233"/>
      <x:c r="G23" s="233"/>
    </x:row>
    <x:row r="24">
      <x:c r="A24" s="233" t="str">
        <x:v>Visual rule</x:v>
      </x:c>
      <x:c r="B24" s="233" t="str">
        <x:v>Always read the result as floor → tied blockers → state.</x:v>
      </x:c>
      <x:c r="C24" s="233"/>
      <x:c r="D24" s="233"/>
      <x:c r="E24" s="233"/>
      <x:c r="F24" s="233"/>
      <x:c r="G24" s="233"/>
    </x:row>
  </x:sheetData>
  <x:mergeCells>
    <x:mergeCell ref="A1:H2"/>
    <x:mergeCell ref="A3:H3"/>
    <x:mergeCell ref="F5:H5"/>
    <x:mergeCell ref="F12:H12"/>
    <x:mergeCell ref="A19:G19"/>
  </x:mergeCells>
  <x:conditionalFormatting sqref="B12:B18">
    <x:cfRule type="colorScale" priority="1">
      <x:colorScale>
        <x:cfvo type="min"/>
        <x:cfvo type="percentile" val="50"/>
        <x:cfvo type="max"/>
        <x:color rgb="FFFECACA"/>
        <x:color rgb="FFFEF3C7"/>
        <x:color rgb="FFDCFCE7"/>
      </x:colorScale>
    </x:cfRule>
  </x:conditionalFormatting>
  <x:pageMargins left="0.7" right="0.7" top="0.75" bottom="0.75" header="0.3" footer="0.3"/>
  <x:drawing xmlns:r="http://schemas.openxmlformats.org/officeDocument/2006/relationships" r:id="Ra73e170baf0049a3"/>
</x:worksheet>
</file>

<file path=xl/worksheets/sheet9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4" hidden="0" customWidth="1"/>
    <x:col min="3" max="3" width="46" hidden="0" customWidth="1"/>
    <x:col min="4" max="4" width="34" hidden="0" customWidth="1"/>
  </x:cols>
  <x:sheetData>
    <x:row r="1">
      <x:c r="A1" s="199" t="str">
        <x:v>SPECTRA-7 — Plain-Language and Fast-Path Guide V2.3.3</x:v>
      </x:c>
      <x:c r="B1" s="199"/>
      <x:c r="C1" s="199"/>
      <x:c r="D1" s="199"/>
    </x:row>
    <x:row r="2">
      <x:c r="A2" s="199"/>
      <x:c r="B2" s="199"/>
      <x:c r="C2" s="199"/>
      <x:c r="D2" s="199"/>
    </x:row>
    <x:row r="3">
      <x:c r="A3" s="82"/>
      <x:c r="B3" s="82"/>
      <x:c r="C3" s="82"/>
      <x:c r="D3" s="82"/>
    </x:row>
    <x:row r="4">
      <x:c r="A4" s="187" t="str">
        <x:v>Term</x:v>
      </x:c>
      <x:c r="B4" s="187" t="str">
        <x:v>Use this wording first</x:v>
      </x:c>
      <x:c r="C4" s="187" t="str">
        <x:v>What it means</x:v>
      </x:c>
      <x:c r="D4" s="187" t="str">
        <x:v>Notes</x:v>
      </x:c>
    </x:row>
    <x:row r="5">
      <x:c r="A5" s="202" t="str">
        <x:v>SPECTRA-7</x:v>
      </x:c>
      <x:c r="B5" s="203" t="str">
        <x:v>The seven-condition readiness model</x:v>
      </x:c>
      <x:c r="C5" s="203" t="str">
        <x:v>Skills, Proof, Engineering, Capacity, Tracking, Responsibility, and Authority</x:v>
      </x:c>
      <x:c r="D5" s="204" t="str">
        <x:v>Mnemonic presentation layer; the readiness logic is unchanged.</x:v>
      </x:c>
    </x:row>
    <x:row r="6">
      <x:c r="A6" s="207" t="str">
        <x:v>Readiness blocker</x:v>
      </x:c>
      <x:c r="B6" s="208" t="str">
        <x:v>Readiness blocker</x:v>
      </x:c>
      <x:c r="C6" s="208" t="str">
        <x:v>A required condition tied at the lowest score</x:v>
      </x:c>
      <x:c r="D6" s="209" t="str">
        <x:v>Formal term: binding constraint.</x:v>
      </x:c>
    </x:row>
    <x:row r="7">
      <x:c r="A7" s="207" t="str">
        <x:v>Controlled first phase</x:v>
      </x:c>
      <x:c r="B7" s="208" t="str">
        <x:v>Small controlled first phase</x:v>
      </x:c>
      <x:c r="C7" s="208" t="str">
        <x:v>The smallest safe unit that can produce useful evidence</x:v>
      </x:c>
      <x:c r="D7" s="209" t="str">
        <x:v>Formal term: minimum credible tranche.</x:v>
      </x:c>
    </x:row>
    <x:row r="8">
      <x:c r="A8" s="207" t="str">
        <x:v>Time period</x:v>
      </x:c>
      <x:c r="B8" s="208" t="str">
        <x:v>Time period covered by the decision</x:v>
      </x:c>
      <x:c r="C8" s="208" t="str">
        <x:v>The period in which the work must be feasible</x:v>
      </x:c>
      <x:c r="D8" s="209" t="str">
        <x:v>Formal term: decision window.</x:v>
      </x:c>
    </x:row>
    <x:row r="9">
      <x:c r="A9" s="207" t="str">
        <x:v>Reopen or stop rule</x:v>
      </x:c>
      <x:c r="B9" s="208" t="str">
        <x:v>What would make us reopen or stop the decision</x:v>
      </x:c>
      <x:c r="C9" s="208" t="str">
        <x:v>A material change that forces a new review</x:v>
      </x:c>
      <x:c r="D9" s="209" t="str">
        <x:v>Formal term: reversal trigger.</x:v>
      </x:c>
    </x:row>
    <x:row r="10">
      <x:c r="A10" s="207" t="str">
        <x:v>Next-best status</x:v>
      </x:c>
      <x:c r="B10" s="208" t="str">
        <x:v>Why the next-best status does not apply</x:v>
      </x:c>
      <x:c r="C10" s="208" t="str">
        <x:v>The reason an adjacent decision state was not chosen</x:v>
      </x:c>
      <x:c r="D10" s="209" t="str">
        <x:v>Formal term: nearest alternative rejected.</x:v>
      </x:c>
    </x:row>
    <x:row r="11">
      <x:c r="A11" s="207" t="str">
        <x:v>Missing facts</x:v>
      </x:c>
      <x:c r="B11" s="208" t="str">
        <x:v>Pause and gather missing facts</x:v>
      </x:c>
      <x:c r="C11" s="208" t="str">
        <x:v>Do not force a result when evidence is missing</x:v>
      </x:c>
      <x:c r="D11" s="209" t="str">
        <x:v>Formal term: withhold classification.</x:v>
      </x:c>
    </x:row>
    <x:row r="12">
      <x:c r="A12" s="212" t="str">
        <x:v>Readiness floor</x:v>
      </x:c>
      <x:c r="B12" s="213" t="str">
        <x:v>Lowest required condition score</x:v>
      </x:c>
      <x:c r="C12" s="213" t="str">
        <x:v>The weakest required condition controls the current result</x:v>
      </x:c>
      <x:c r="D12" s="214" t="str">
        <x:v>Scale-independent rule.</x:v>
      </x:c>
    </x:row>
    <x:row r="13">
      <x:c r="A13" t="str">
        <x:v>ORBIT</x:v>
      </x:c>
      <x:c r="B13" t="str">
        <x:v>The framework that chooses which opportunity should be considered first</x:v>
      </x:c>
      <x:c r="C13" t="str">
        <x:v>Portfolio prioritization before SPECTRA-7 readiness testing</x:v>
      </x:c>
      <x:c r="D13" t="str">
        <x:v>ORBIT and SPECTRA-7 answer different questions.</x:v>
      </x:c>
    </x:row>
    <x:row r="14">
      <x:c r="A14" s="82" t="str">
        <x:v>Review required</x:v>
      </x:c>
      <x:c r="B14" s="82" t="str">
        <x:v>Pause instead of forcing a score</x:v>
      </x:c>
      <x:c r="C14" s="82" t="str">
        <x:v>Use when evidence conflicts, a condition cannot be scored, ownership is disputed, or reviewer confidence is too weak</x:v>
      </x:c>
      <x:c r="D14" s="82" t="str">
        <x:v>Classification remains withheld until the uncertainty is bounded.</x:v>
      </x:c>
    </x:row>
    <x:row r="15">
      <x:c r="A15" s="82" t="str">
        <x:v>ORBIT boundary</x:v>
      </x:c>
      <x:c r="B15" s="82" t="str">
        <x:v>ORBIT selects; SPECTRA-7 validates readiness</x:v>
      </x:c>
      <x:c r="C15" s="82" t="str">
        <x:v>ORBIT compares opportunities. SPECTRA-7 tests one selected initiative.</x:v>
      </x:c>
      <x:c r="D15" s="82" t="str">
        <x:v>Keep ORBIT out of the default scoring flow.</x:v>
      </x:c>
    </x:row>
  </x:sheetData>
  <x:mergeCells>
    <x:mergeCell ref="A1:D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38" hidden="0" customWidth="1"/>
    <x:col min="4" max="4" width="38" hidden="0" customWidth="1"/>
    <x:col min="5" max="5" width="34" hidden="0" customWidth="1"/>
  </x:cols>
  <x:sheetData>
    <x:row r="1">
      <x:c r="A1" s="225" t="str">
        <x:v>SPECTRA-7 MESSY REALITY PROTOCOL V2.3.3</x:v>
      </x:c>
      <x:c r="B1" s="225"/>
      <x:c r="C1" s="225"/>
      <x:c r="D1" s="225"/>
      <x:c r="E1" s="225"/>
    </x:row>
    <x:row r="3">
      <x:c r="A3" s="230" t="str">
        <x:v>Scenario</x:v>
      </x:c>
      <x:c r="B3" s="230" t="str">
        <x:v>Default state</x:v>
      </x:c>
      <x:c r="C3" s="230" t="str">
        <x:v>Required action</x:v>
      </x:c>
      <x:c r="D3" s="230" t="str">
        <x:v>Evidence / ownership gate</x:v>
      </x:c>
      <x:c r="E3" s="230" t="str">
        <x:v>Reopen rule</x:v>
      </x:c>
    </x:row>
    <x:row r="4">
      <x:c r="A4" s="233" t="str">
        <x:v>Conflicting evidence</x:v>
      </x:c>
      <x:c r="B4" s="233" t="str">
        <x:v>REVIEW REQUIRED</x:v>
      </x:c>
      <x:c r="C4" s="233" t="str">
        <x:v>Preserve both sources, record the contradiction, and request a deciding observation</x:v>
      </x:c>
      <x:c r="D4" s="233" t="str">
        <x:v>Do not score the affected condition until the conflict is bounded</x:v>
      </x:c>
      <x:c r="E4" s="233" t="str">
        <x:v>Reopen when a new observation resolves or materially changes the conflict</x:v>
      </x:c>
    </x:row>
    <x:row r="5">
      <x:c r="A5" s="233" t="str">
        <x:v>Condition cannot be scored reliably</x:v>
      </x:c>
      <x:c r="B5" s="233" t="str">
        <x:v>REVIEW REQUIRED</x:v>
      </x:c>
      <x:c r="C5" s="233" t="str">
        <x:v>Name the missing fact, owner, evidence request, and review date</x:v>
      </x:c>
      <x:c r="D5" s="233" t="str">
        <x:v>Do not substitute confidence, averages, or intuition</x:v>
      </x:c>
      <x:c r="E5" s="233" t="str">
        <x:v>Reopen when the missing fact is observed or the scope is narrowed</x:v>
      </x:c>
    </x:row>
    <x:row r="6">
      <x:c r="A6" s="233" t="str">
        <x:v>Ownership is shared or disputed</x:v>
      </x:c>
      <x:c r="B6" s="233" t="str">
        <x:v>REVIEW REQUIRED</x:v>
      </x:c>
      <x:c r="C6" s="233" t="str">
        <x:v>Escalate and assign one accountable decision owner</x:v>
      </x:c>
      <x:c r="D6" s="233" t="str">
        <x:v>Shared contribution is acceptable; shared accountability is not</x:v>
      </x:c>
      <x:c r="E6" s="233" t="str">
        <x:v>Reopen after authority, maintenance, escalation, and reversal rights are explicit</x:v>
      </x:c>
    </x:row>
    <x:row r="7">
      <x:c r="A7" s="233" t="str">
        <x:v>Reviewers disagree</x:v>
      </x:c>
      <x:c r="B7" s="233" t="str">
        <x:v>REVIEW REQUIRED</x:v>
      </x:c>
      <x:c r="C7" s="233" t="str">
        <x:v>Preserve independent ratings and compare evidence interpretations before discussion</x:v>
      </x:c>
      <x:c r="D7" s="233" t="str">
        <x:v>Re-score only after disputed evidence and rationale are documented</x:v>
      </x:c>
      <x:c r="E7" s="233" t="str">
        <x:v>Reopen when the evidence packet or rubric anchor changes</x:v>
      </x:c>
    </x:row>
    <x:row r="8">
      <x:c r="A8" s="233"/>
      <x:c r="B8" s="233"/>
      <x:c r="C8" s="233"/>
      <x:c r="D8" s="233"/>
      <x:c r="E8" s="233"/>
    </x:row>
    <x:row r="9">
      <x:c r="A9" s="230" t="str">
        <x:v>Operating step</x:v>
      </x:c>
      <x:c r="B9" s="230" t="str">
        <x:v>Action</x:v>
      </x:c>
      <x:c r="C9" s="230" t="str">
        <x:v>Owner</x:v>
      </x:c>
      <x:c r="D9" s="230" t="str">
        <x:v>Due date</x:v>
      </x:c>
      <x:c r="E9" s="230" t="str">
        <x:v>Completion evidence</x:v>
      </x:c>
    </x:row>
    <x:row r="10">
      <x:c r="A10" s="233" t="str">
        <x:v>Pause</x:v>
      </x:c>
      <x:c r="B10" s="233" t="str">
        <x:v>Withhold the affected classification</x:v>
      </x:c>
      <x:c r="C10" s="233" t="str"/>
      <x:c r="D10" s="233" t="str"/>
      <x:c r="E10" s="233" t="str"/>
    </x:row>
    <x:row r="11">
      <x:c r="A11" s="233" t="str">
        <x:v>Escalate</x:v>
      </x:c>
      <x:c r="B11" s="233" t="str">
        <x:v>Send the unresolved scope, evidence, or ownership issue to the named decision authority</x:v>
      </x:c>
      <x:c r="C11" s="233" t="str"/>
      <x:c r="D11" s="233" t="str"/>
      <x:c r="E11" s="233" t="str"/>
    </x:row>
    <x:row r="12">
      <x:c r="A12" s="233" t="str">
        <x:v>Reassign / reopen</x:v>
      </x:c>
      <x:c r="B12" s="233" t="str">
        <x:v>Assign the evidence request and review the decision after material change</x:v>
      </x:c>
      <x:c r="C12" s="233" t="str"/>
      <x:c r="D12" s="233" t="str"/>
      <x:c r="E12" s="233" t="str"/>
    </x:row>
  </x:sheetData>
  <x:mergeCells>
    <x:mergeCell ref="A1:E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0" hidden="0" customWidth="1"/>
    <x:col min="3" max="3" width="36" hidden="0" customWidth="1"/>
    <x:col min="4" max="4" width="38" hidden="0" customWidth="1"/>
  </x:cols>
  <x:sheetData>
    <x:row r="1">
      <x:c r="A1" s="225" t="str">
        <x:v>SPECTRA-7 WORKBOOK RELEASE NOTES — V2.3.3</x:v>
      </x:c>
      <x:c r="B1" s="225"/>
      <x:c r="C1" s="225"/>
      <x:c r="D1" s="225"/>
    </x:row>
    <x:row r="3">
      <x:c r="A3" s="230" t="str">
        <x:v>Area</x:v>
      </x:c>
      <x:c r="B3" s="230" t="str">
        <x:v>V2.3.1 change</x:v>
      </x:c>
      <x:c r="C3" s="230" t="str">
        <x:v>Why it matters</x:v>
      </x:c>
      <x:c r="D3" s="230" t="str">
        <x:v>Release boundary</x:v>
      </x:c>
    </x:row>
    <x:row r="4">
      <x:c r="A4" s="233" t="str">
        <x:v>Fast path</x:v>
      </x:c>
      <x:c r="B4" s="233" t="str">
        <x:v>Separates the normal operating view from optional expert governance</x:v>
      </x:c>
      <x:c r="C4" s="233" t="str">
        <x:v>Reduces cognitive load and speeds first use</x:v>
      </x:c>
      <x:c r="D4" s="233" t="str">
        <x:v>Advanced controls remain available when needed</x:v>
      </x:c>
    </x:row>
    <x:row r="5">
      <x:c r="A5" s="233" t="str">
        <x:v>Framework boundary</x:v>
      </x:c>
      <x:c r="B5" s="233" t="str">
        <x:v>Keeps ORBIT upstream and SPECTRA-7 primary</x:v>
      </x:c>
      <x:c r="C5" s="233" t="str">
        <x:v>Prevents layered-framework confusion</x:v>
      </x:c>
      <x:c r="D5" s="233" t="str">
        <x:v>ORBIT selects; SPECTRA-7 validates readiness</x:v>
      </x:c>
    </x:row>
    <x:row r="6">
      <x:c r="A6" s="233" t="str">
        <x:v>Messy reality</x:v>
      </x:c>
      <x:c r="B6" s="233" t="str">
        <x:v>Adds pause, escalation, evidence request, reassignment, reviewer-disagreement, and reopening rules</x:v>
      </x:c>
      <x:c r="C6" s="233" t="str">
        <x:v>Prevents false precision</x:v>
      </x:c>
      <x:c r="D6" s="233" t="str">
        <x:v>Review required is a valid output</x:v>
      </x:c>
    </x:row>
    <x:row r="7">
      <x:c r="A7" s="233" t="str">
        <x:v>Mobile usability</x:v>
      </x:c>
      <x:c r="B7" s="233" t="str">
        <x:v>Aligns the workbook with the no-horizontal-scroll article release</x:v>
      </x:c>
      <x:c r="C7" s="233" t="str">
        <x:v>Supports phone and narrow-screen use</x:v>
      </x:c>
      <x:c r="D7" s="233" t="str">
        <x:v>Rendered article validation is separate from workbook rendering</x:v>
      </x:c>
    </x:row>
    <x:row r="8">
      <x:c r="A8" s="233" t="str">
        <x:v>Evidence</x:v>
      </x:c>
      <x:c r="B8" s="233" t="str">
        <x:v>Locks the exact current-live Article 1 baseline hash</x:v>
      </x:c>
      <x:c r="C8" s="233" t="str">
        <x:v>Prevents silent overwrite of later site changes</x:v>
      </x:c>
      <x:c r="D8" s="233" t="str">
        <x:v>Installer must fail closed on baseline drift</x:v>
      </x:c>
    </x:row>
    <x:row r="9">
      <x:c r="A9" s="233" t="str">
        <x:v>Outcome claim</x:v>
      </x:c>
      <x:c r="B9" s="233" t="str">
        <x:v>Retains PREPARE with Proof, Tracking, and Authority as blockers</x:v>
      </x:c>
      <x:c r="C9" s="233" t="str">
        <x:v>Keeps the current conclusion evidence-led</x:v>
      </x:c>
      <x:c r="D9" s="233" t="str">
        <x:v>This is not a ranking or ROI forecast</x:v>
      </x:c>
    </x:row>
    <x:row r="10">
      <x:c r="A10" s="233" t="str">
        <x:v>Method status</x:v>
      </x:c>
      <x:c r="B10" s="233" t="str">
        <x:v>Keeps full methodological 10/10 withheld</x:v>
      </x:c>
      <x:c r="C10" s="233" t="str">
        <x:v>Avoids overstating validation</x:v>
      </x:c>
      <x:c r="D10" s="233" t="str">
        <x:v>Independent reliability, external adoption, and observed outcomes remain required</x:v>
      </x:c>
    </x:row>
    <x:row r="11">
      <x:c r="A11" s="82" t="str">
        <x:v>Founder perspective</x:v>
      </x:c>
      <x:c r="B11" s="82" t="str">
        <x:v>Adds an evidence-bounded origin note drawn from the 70-route first-party audit</x:v>
      </x:c>
      <x:c r="C11" s="82" t="str">
        <x:v>Makes the framework memorable without inventing authority</x:v>
      </x:c>
      <x:c r="D11" s="82" t="str">
        <x:v>No client, external adoption, or outcome claim</x:v>
      </x:c>
    </x:row>
    <x:row r="12">
      <x:c r="A12" s="82" t="str">
        <x:v>Execution narrative</x:v>
      </x:c>
      <x:c r="B12" s="82" t="str">
        <x:v>Adds Before → Audit → Decision changed → Controlled action → Current outcome</x:v>
      </x:c>
      <x:c r="C12" s="82" t="str">
        <x:v>Shows how SPECTRA-7 changes a real decision</x:v>
      </x:c>
      <x:c r="D12" s="82" t="str">
        <x:v>Current outcome is a decision state; performance measurement is pending</x:v>
      </x:c>
    </x:row>
    <x:row r="13">
      <x:c r="A13" s="82" t="str">
        <x:v>Decision identity</x:v>
      </x:c>
      <x:c r="B13" s="82" t="str">
        <x:v>Visually binds readiness floor, tied blockers, and final state</x:v>
      </x:c>
      <x:c r="C13" s="82" t="str">
        <x:v>Creates a repeatable SPECTRA-7 signature</x:v>
      </x:c>
      <x:c r="D13" s="82" t="str">
        <x:v>Colour never carries meaning alone</x:v>
      </x:c>
    </x:row>
    <x:row r="14">
      <x:c r="A14" s="82" t="str">
        <x:v>Contrast release</x:v>
      </x:c>
      <x:c r="B14" s="82" t="str">
        <x:v>Locks dark and light surfaces through hover, focus, open, and active states</x:v>
      </x:c>
      <x:c r="C14" s="82" t="str">
        <x:v>Prevents unreadable table rows and boundary cards</x:v>
      </x:c>
      <x:c r="D14" s="82" t="str">
        <x:v>Live browser validation remains part of installation review</x:v>
      </x:c>
    </x:row>
    <x:row r="15">
      <x:c r="A15" s="82" t="str">
        <x:v>Sensitivity restored</x:v>
      </x:c>
      <x:c r="B15" s="82" t="str">
        <x:v>Keeps the four-step tied-blocker progression visible</x:v>
      </x:c>
      <x:c r="C15" s="82" t="str">
        <x:v>Teaches the minimum-governs rule more clearly than prose</x:v>
      </x:c>
      <x:c r="D15" s="82" t="str">
        <x:v>The section is compact rather than another full framework layer</x:v>
      </x:c>
    </x:row>
    <x:row r="16">
      <x:c r="A16" s="82" t="str">
        <x:v>Memorable analogy</x:v>
      </x:c>
      <x:c r="B16" s="82" t="str">
        <x:v>Adds the aircraft safety-system analogy</x:v>
      </x:c>
      <x:c r="C16" s="82" t="str">
        <x:v>Makes the readiness-floor rule easier to recall</x:v>
      </x:c>
      <x:c r="D16" s="82" t="str">
        <x:v>Metaphor does not replace evidence or veto logic</x:v>
      </x:c>
    </x:row>
    <x:row r="17">
      <x:c r="A17" s="82" t="str">
        <x:v>Founder observations</x:v>
      </x:c>
      <x:c r="B17" s="82" t="str">
        <x:v>Adds two short evidence-bounded observations</x:v>
      </x:c>
      <x:c r="C17" s="82" t="str">
        <x:v>Explains design choices without turning the article autobiographical</x:v>
      </x:c>
      <x:c r="D17" s="82" t="str">
        <x:v>No invented clients, rankings, or elapsed outcomes</x:v>
      </x:c>
    </x:row>
    <x:row r="18">
      <x:c r="A18" s="82" t="str">
        <x:v>Failure memory</x:v>
      </x:c>
      <x:c r="B18" s="82" t="str">
        <x:v>Adds a clearly labelled composite failure pattern</x:v>
      </x:c>
      <x:c r="C18" s="82" t="str">
        <x:v>Shows what the gate prevents</x:v>
      </x:c>
      <x:c r="D18" s="82" t="str">
        <x:v>Not presented as a real founder or client story</x:v>
      </x:c>
    </x:row>
    <x:row r="19">
      <x:c r="A19" s="82" t="str">
        <x:v>Dependency visual</x:v>
      </x:c>
      <x:c r="B19" s="82" t="str">
        <x:v>Adds Opportunity → Gate → Blocker → Pilot → Review → Scale</x:v>
      </x:c>
      <x:c r="C19" s="82" t="str">
        <x:v>Creates a memorable operating sequence</x:v>
      </x:c>
      <x:c r="D19" s="82" t="str">
        <x:v>Does not duplicate the full scoring method</x:v>
      </x:c>
    </x:row>
    <x:row r="20">
      <x:c r="A20" s="82" t="str">
        <x:v>Form legend fix</x:v>
      </x:c>
      <x:c r="B20" s="82" t="str">
        <x:v>Protects fieldset legends from border overlap and clipping</x:v>
      </x:c>
      <x:c r="C20" s="82" t="str">
        <x:v>Keeps the established light form surface</x:v>
      </x:c>
      <x:c r="D20" s="82" t="str">
        <x:v>Validated at all hostile widths</x:v>
      </x:c>
    </x:row>
  </x:sheetData>
  <x:mergeCells>
    <x:mergeCell ref="A1:D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8" hidden="0" customWidth="1"/>
    <x:col min="3" max="3" width="46" hidden="0" customWidth="1"/>
    <x:col min="4" max="4" width="36" hidden="0" customWidth="1"/>
    <x:col min="5" max="5" width="40" hidden="0" customWidth="1"/>
  </x:cols>
  <x:sheetData>
    <x:row r="1">
      <x:c r="A1" s="240" t="str">
        <x:v>SPECTRA-7 FOUNDER ORIGIN AND EXECUTION NARRATIVE — V2.3.3</x:v>
      </x:c>
      <x:c r="B1" s="240"/>
      <x:c r="C1" s="240"/>
      <x:c r="D1" s="240"/>
      <x:c r="E1" s="240"/>
    </x:row>
    <x:row r="3">
      <x:c r="A3" s="245" t="str">
        <x:v>Layer</x:v>
      </x:c>
      <x:c r="B3" s="245" t="str">
        <x:v>What happened</x:v>
      </x:c>
      <x:c r="C3" s="245" t="str">
        <x:v>Evidence</x:v>
      </x:c>
      <x:c r="D3" s="245" t="str">
        <x:v>Decision effect</x:v>
      </x:c>
      <x:c r="E3" s="245" t="str">
        <x:v>Claim boundary</x:v>
      </x:c>
    </x:row>
    <x:row r="4">
      <x:c r="A4" s="233" t="str">
        <x:v>Founder observation</x:v>
      </x:c>
      <x:c r="B4" s="233" t="str">
        <x:v>The same pattern kept appearing in SERPIFAI’s own article programme: the opportunity and conceptual system looked strong while Proof, Tracking, or Authority still lagged.</x:v>
      </x:c>
      <x:c r="C4" s="233" t="str">
        <x:v>First-party 70-route editorial audit and the SPECTRA-7 decision record</x:v>
      </x:c>
      <x:c r="D4" s="233" t="str">
        <x:v>Create a rule that prevents a persuasive idea from being mistaken for execution readiness.</x:v>
      </x:c>
      <x:c r="E4" s="233" t="str">
        <x:v>This is a founder observation, not an external validation claim.</x:v>
      </x:c>
    </x:row>
    <x:row r="5">
      <x:c r="A5" s="233" t="str">
        <x:v>Before</x:v>
      </x:c>
      <x:c r="B5" s="233" t="str">
        <x:v>Continue broad multi-article scaling.</x:v>
      </x:c>
      <x:c r="C5" s="233" t="str">
        <x:v>Conceptual system and publishing momentum appeared strong.</x:v>
      </x:c>
      <x:c r="D5" s="233" t="str">
        <x:v>Initial direction favoured continued expansion.</x:v>
      </x:c>
      <x:c r="E5" s="233" t="str">
        <x:v>No performance outcome is inferred from momentum.</x:v>
      </x:c>
    </x:row>
    <x:row r="6">
      <x:c r="A6" s="233" t="str">
        <x:v>Audit</x:v>
      </x:c>
      <x:c r="B6" s="233" t="str">
        <x:v>Readiness was uneven across the programme.</x:v>
      </x:c>
      <x:c r="C6" s="233" t="str">
        <x:v>70 routes audited; 30 without external evidence links; 16 without inbound article links; 4 external evidence domains; 21 routes below 250 words; 0 website files changed during audit.</x:v>
      </x:c>
      <x:c r="D6" s="233" t="str">
        <x:v>The attractive opportunity was separated from execution readiness.</x:v>
      </x:c>
      <x:c r="E6" s="233" t="str">
        <x:v>The audit records observed page and evidence conditions only.</x:v>
      </x:c>
    </x:row>
    <x:row r="7">
      <x:c r="A7" s="233" t="str">
        <x:v>Decision changed</x:v>
      </x:c>
      <x:c r="B7" s="233" t="str">
        <x:v>Broad scaling did not receive a Pass.</x:v>
      </x:c>
      <x:c r="C7" s="233" t="str">
        <x:v>Proof, Tracking, and Authority each scored 2; Engineering and Responsibility scored higher.</x:v>
      </x:c>
      <x:c r="D7" s="233" t="str">
        <x:v>The readiness floor became 2 and the state became PREPARE.</x:v>
      </x:c>
      <x:c r="E7" s="233" t="str">
        <x:v>The lowest required condition controls; scores are not averaged.</x:v>
      </x:c>
    </x:row>
    <x:row r="8">
      <x:c r="A8" s="233" t="str">
        <x:v>Controlled action</x:v>
      </x:c>
      <x:c r="B8" s="233" t="str">
        <x:v>Run a five-article calibration pilot.</x:v>
      </x:c>
      <x:c r="C8" s="233" t="str">
        <x:v>Named blockers, rollback, review dates, evidence requests, and measurement controls.</x:v>
      </x:c>
      <x:c r="D8" s="233" t="str">
        <x:v>Expansion is bounded until the three blockers improve.</x:v>
      </x:c>
      <x:c r="E8" s="233" t="str">
        <x:v>The pilot is an operating step, not proof of ranking or commercial impact.</x:v>
      </x:c>
    </x:row>
    <x:row r="9">
      <x:c r="A9" s="233" t="str">
        <x:v>Current outcome</x:v>
      </x:c>
      <x:c r="B9" s="233" t="str">
        <x:v>PREPARE remains the responsible state.</x:v>
      </x:c>
      <x:c r="C9" s="233" t="str">
        <x:v>The programme moved from assumed readiness to a bounded pilot.</x:v>
      </x:c>
      <x:c r="D9" s="233" t="str">
        <x:v>No broad scaling approval is granted yet.</x:v>
      </x:c>
      <x:c r="E9" s="233" t="str">
        <x:v>Ranking, traffic, lead, revenue, and ROI outcomes remain unclaimed until observed.</x:v>
      </x:c>
    </x:row>
    <x:row r="11">
      <x:c r="A11" s="233" t="str">
        <x:v>Founder observation 2</x:v>
      </x:c>
      <x:c r="B11" s="233" t="str">
        <x:v>Improving one visible weakness can feel like progress while the decision remains unchanged.</x:v>
      </x:c>
      <x:c r="C11" s="233" t="str">
        <x:v>Sensitivity test: Proof rises to 3 while Tracking and Authority remain at 2.</x:v>
      </x:c>
      <x:c r="D11" s="233" t="str">
        <x:v>Track the floor and all tied blockers rather than celebrating one improved component.</x:v>
      </x:c>
      <x:c r="E11" s="233" t="str">
        <x:v>This is an inference from the documented score pattern, not an external outcome claim.</x:v>
      </x:c>
    </x:row>
    <x:row r="12">
      <x:c r="A12" s="233" t="str">
        <x:v>Founder observation 3</x:v>
      </x:c>
      <x:c r="B12" s="233" t="str">
        <x:v>The most useful output of the first-party audit was not a higher score; it was a smaller, reversible next action.</x:v>
      </x:c>
      <x:c r="C12" s="233" t="str">
        <x:v>The broad programme became a controlled five-article calibration pilot.</x:v>
      </x:c>
      <x:c r="D12" s="233" t="str">
        <x:v>Use the gate to narrow action, evidence requests, ownership, and review dates.</x:v>
      </x:c>
      <x:c r="E12" s="233" t="str">
        <x:v>Ranking and commercial outcomes remain pending observation.</x:v>
      </x:c>
    </x:row>
    <x:row r="13">
      <x:c r="A13" s="233" t="str">
        <x:v>Composite failure pattern</x:v>
      </x:c>
      <x:c r="B13" s="233" t="str">
        <x:v>A promising programme launches without one maintenance owner or a usable baseline; when results drift, no one can decide whether to repair, pause, or stop.</x:v>
      </x:c>
      <x:c r="C13" s="233" t="str">
        <x:v>Constructed from the Responsibility and Tracking failure modes in the rubric.</x:v>
      </x:c>
      <x:c r="D13" s="233" t="str">
        <x:v>SPECTRA-7 would return Review required, Prepare, or Block before broad scaling.</x:v>
      </x:c>
      <x:c r="E13" s="233" t="str">
        <x:v>This is explicitly illustrative and is not presented as a real client or SERPIFAI project.</x:v>
      </x:c>
    </x:row>
  </x:sheetData>
  <x:mergeCells>
    <x:mergeCell ref="A1:E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>
      <x:c r="A1" s="258" t="str">
        <x:v>SPECTRA-7 DECISION DEPENDENCY FLOW — V2.3.3</x:v>
      </x:c>
      <x:c r="B1" s="258"/>
      <x:c r="C1" s="258"/>
      <x:c r="D1" s="258"/>
      <x:c r="E1" s="258"/>
      <x:c r="F1" s="258"/>
    </x:row>
    <x:row r="3">
      <x:c r="A3" s="261" t="str">
        <x:v>1 · Opportunity</x:v>
      </x:c>
      <x:c r="B3" s="261" t="str">
        <x:v>2 · SPECTRA-7 gate</x:v>
      </x:c>
      <x:c r="C3" s="261" t="str">
        <x:v>3 · Binding blocker</x:v>
      </x:c>
      <x:c r="D3" s="261" t="str">
        <x:v>4 · Controlled pilot</x:v>
      </x:c>
      <x:c r="E3" s="261" t="str">
        <x:v>5 · Review</x:v>
      </x:c>
      <x:c r="F3" s="261" t="str">
        <x:v>6 · Scale / redirect / stop</x:v>
      </x:c>
    </x:row>
    <x:row r="4" ht="86" customHeight="1">
      <x:c r="A4" s="233" t="str">
        <x:v>ORBIT or other discovery work selects one initiative.</x:v>
      </x:c>
      <x:c r="B4" s="233" t="str">
        <x:v>Test Skills, Proof, Engineering, Capacity, Tracking, Responsibility, and Authority.</x:v>
      </x:c>
      <x:c r="C4" s="233" t="str">
        <x:v>Act on every condition tied at the readiness floor.</x:v>
      </x:c>
      <x:c r="D4" s="233" t="str">
        <x:v>Fund the smallest reversible tranche that can produce useful evidence.</x:v>
      </x:c>
      <x:c r="E4" s="233" t="str">
        <x:v>Compare observed evidence with the baseline, threshold, and stop rule.</x:v>
      </x:c>
      <x:c r="F4" s="233" t="str">
        <x:v>Expand only after the floor clears; otherwise prepare, redirect, pause, or stop.</x:v>
      </x:c>
    </x:row>
    <x:row r="6" ht="42" customHeight="1">
      <x:c r="A6" s="265" t="str">
        <x:v>Visual rule: Opportunity → Gate → Blocker → Pilot → Review → Scale. The gate prevents opportunity evidence from being mistaken for execution readiness.</x:v>
      </x:c>
      <x:c r="B6" s="265"/>
      <x:c r="C6" s="265"/>
      <x:c r="D6" s="265"/>
      <x:c r="E6" s="265"/>
      <x:c r="F6" s="265"/>
    </x:row>
    <x:row r="8">
      <x:c r="A8" s="261" t="str">
        <x:v>COMPOSITE FAILURE PATTERN — NOT A CLAIMED CLIENT OR SERPIFAI OUTCOME</x:v>
      </x:c>
      <x:c r="B8" s="261"/>
      <x:c r="C8" s="261"/>
      <x:c r="D8" s="261"/>
      <x:c r="E8" s="261"/>
      <x:c r="F8" s="261"/>
    </x:row>
    <x:row r="9" ht="58" customHeight="1">
      <x:c r="A9" s="233" t="str">
        <x:v>A high-opportunity programme launches without one maintenance owner or a usable measurement baseline. When results drift, the team cannot determine whether to repair, pause, or stop. SPECTRA-7 would pause the initiative at Responsibility and Tracking before broad scale.</x:v>
      </x:c>
      <x:c r="B9" s="233"/>
      <x:c r="C9" s="233"/>
      <x:c r="D9" s="233"/>
      <x:c r="E9" s="233"/>
      <x:c r="F9" s="233"/>
    </x:row>
  </x:sheetData>
  <x:mergeCells>
    <x:mergeCell ref="A1:F1"/>
    <x:mergeCell ref="A6:F6"/>
    <x:mergeCell ref="A8:F8"/>
    <x:mergeCell ref="A9:F9"/>
  </x:mergeCells>
  <x:pageMargins left="0.7" right="0.7" top="0.75" bottom="0.75" header="0.3" footer="0.3"/>
</x:worksheet>
</file>