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aldg\Downloads\NEW DOwnloads\A31\A31_FINAL_NATIVE_EXCEL\"/>
    </mc:Choice>
  </mc:AlternateContent>
  <xr:revisionPtr revIDLastSave="0" documentId="13_ncr:1_{B49F24A4-A694-40C4-9E3A-4B4F5449BD5C}" xr6:coauthVersionLast="47" xr6:coauthVersionMax="47" xr10:uidLastSave="{00000000-0000-0000-0000-000000000000}"/>
  <bookViews>
    <workbookView xWindow="6555" yWindow="6555" windowWidth="2400" windowHeight="585" xr2:uid="{00000000-000D-0000-FFFF-FFFF00000000}"/>
  </bookViews>
  <sheets>
    <sheet name="Start Here" sheetId="1" r:id="rId1"/>
    <sheet name="Competitor Register" sheetId="2" r:id="rId2"/>
    <sheet name="Decision Scope" sheetId="3" r:id="rId3"/>
    <sheet name="Evidence Register" sheetId="4" r:id="rId4"/>
    <sheet name="Emerging Assessments" sheetId="5" r:id="rId5"/>
    <sheet name="Worked Examples" sheetId="6" r:id="rId6"/>
    <sheet name="Canonical Fixtures" sheetId="7" r:id="rId7"/>
    <sheet name="Method Notes" sheetId="8" r:id="rId8"/>
  </sheets>
  <definedNames>
    <definedName name="A31_buyer_evidence">'Method Notes'!$Q$2:$Q$5</definedName>
    <definedName name="A31_buyer_relevance">'Method Notes'!$O$2:$O$5</definedName>
    <definedName name="A31_capability_evidence">'Method Notes'!$R$2:$R$4</definedName>
    <definedName name="A31_contradiction">'Method Notes'!$M$2:$M$4</definedName>
    <definedName name="A31_evidence_state">'Method Notes'!$J$2:$J$4</definedName>
    <definedName name="A31_evidence_strength">'Method Notes'!$K$2:$K$6</definedName>
    <definedName name="A31_evidence_type">'Method Notes'!$I$2:$I$21</definedName>
    <definedName name="A31_freshness">'Method Notes'!$L$2:$L$5</definedName>
    <definedName name="A31_identity_status">'Method Notes'!$G$2:$G$3</definedName>
    <definedName name="A31_product_availability">'Method Notes'!$N$2:$N$5</definedName>
    <definedName name="A31_scope_status">'Method Notes'!$H$2:$H$3</definedName>
    <definedName name="A31_serviceability">'Method Notes'!$P$2:$P$5</definedName>
    <definedName name="A31_trajectory_evidence">'Method Notes'!$S$2:$S$4</definedName>
  </definedNames>
  <calcPr calcId="191029"/>
</workbook>
</file>

<file path=xl/calcChain.xml><?xml version="1.0" encoding="utf-8"?>
<calcChain xmlns="http://schemas.openxmlformats.org/spreadsheetml/2006/main">
  <c r="R52" i="7" l="1"/>
  <c r="R51" i="7"/>
  <c r="R50" i="7"/>
  <c r="R49" i="7"/>
  <c r="R48" i="7"/>
  <c r="R47" i="7"/>
  <c r="R46" i="7"/>
  <c r="R45" i="7"/>
  <c r="R44" i="7"/>
  <c r="T44" i="7" s="1"/>
  <c r="R43" i="7"/>
  <c r="U43" i="7" s="1"/>
  <c r="R42" i="7"/>
  <c r="S42" i="7" s="1"/>
  <c r="R41" i="7"/>
  <c r="T41" i="7" s="1"/>
  <c r="R40" i="7"/>
  <c r="R39" i="7"/>
  <c r="R38" i="7"/>
  <c r="R37" i="7"/>
  <c r="R36" i="7"/>
  <c r="R35" i="7"/>
  <c r="R34" i="7"/>
  <c r="R33" i="7"/>
  <c r="R32" i="7"/>
  <c r="R31" i="7"/>
  <c r="S31" i="7" s="1"/>
  <c r="R30" i="7"/>
  <c r="T30" i="7" s="1"/>
  <c r="R29" i="7"/>
  <c r="U29" i="7" s="1"/>
  <c r="R28" i="7"/>
  <c r="R27" i="7"/>
  <c r="R26" i="7"/>
  <c r="R25" i="7"/>
  <c r="R24" i="7"/>
  <c r="R23" i="7"/>
  <c r="R22" i="7"/>
  <c r="R21" i="7"/>
  <c r="R20" i="7"/>
  <c r="R19" i="7"/>
  <c r="U19" i="7" s="1"/>
  <c r="R18" i="7"/>
  <c r="R17" i="7"/>
  <c r="T17" i="7" s="1"/>
  <c r="R16" i="7"/>
  <c r="R15" i="7"/>
  <c r="R14" i="7"/>
  <c r="R13" i="7"/>
  <c r="R12" i="7"/>
  <c r="R11" i="7"/>
  <c r="R10" i="7"/>
  <c r="R9" i="7"/>
  <c r="R8" i="7"/>
  <c r="R7" i="7"/>
  <c r="U7" i="7" s="1"/>
  <c r="R6" i="7"/>
  <c r="R5" i="7"/>
  <c r="X204" i="5"/>
  <c r="X203" i="5"/>
  <c r="X202" i="5"/>
  <c r="X201" i="5"/>
  <c r="X200" i="5"/>
  <c r="X199" i="5"/>
  <c r="X198" i="5"/>
  <c r="X197" i="5"/>
  <c r="X196" i="5"/>
  <c r="X195" i="5"/>
  <c r="X194" i="5"/>
  <c r="X193" i="5"/>
  <c r="X192" i="5"/>
  <c r="X191" i="5"/>
  <c r="X190" i="5"/>
  <c r="X189" i="5"/>
  <c r="X188" i="5"/>
  <c r="X187" i="5"/>
  <c r="X186" i="5"/>
  <c r="X185" i="5"/>
  <c r="X184" i="5"/>
  <c r="X183" i="5"/>
  <c r="X182" i="5"/>
  <c r="X181" i="5"/>
  <c r="X180" i="5"/>
  <c r="X179" i="5"/>
  <c r="X178" i="5"/>
  <c r="X177" i="5"/>
  <c r="X176" i="5"/>
  <c r="X175" i="5"/>
  <c r="X174" i="5"/>
  <c r="X173" i="5"/>
  <c r="X172" i="5"/>
  <c r="X171" i="5"/>
  <c r="X170" i="5"/>
  <c r="X169" i="5"/>
  <c r="X168" i="5"/>
  <c r="X167" i="5"/>
  <c r="X166" i="5"/>
  <c r="X165" i="5"/>
  <c r="X164" i="5"/>
  <c r="X163" i="5"/>
  <c r="X162" i="5"/>
  <c r="X161" i="5"/>
  <c r="X160" i="5"/>
  <c r="X159" i="5"/>
  <c r="X158" i="5"/>
  <c r="X157" i="5"/>
  <c r="X156" i="5"/>
  <c r="X155" i="5"/>
  <c r="X154" i="5"/>
  <c r="X153" i="5"/>
  <c r="X152" i="5"/>
  <c r="X151" i="5"/>
  <c r="X150" i="5"/>
  <c r="X149" i="5"/>
  <c r="X148" i="5"/>
  <c r="X147" i="5"/>
  <c r="X146" i="5"/>
  <c r="X145" i="5"/>
  <c r="X144" i="5"/>
  <c r="X143" i="5"/>
  <c r="X142" i="5"/>
  <c r="X141" i="5"/>
  <c r="X140" i="5"/>
  <c r="X139" i="5"/>
  <c r="X138" i="5"/>
  <c r="X137" i="5"/>
  <c r="X136" i="5"/>
  <c r="X135" i="5"/>
  <c r="X134" i="5"/>
  <c r="X133" i="5"/>
  <c r="X132" i="5"/>
  <c r="X131" i="5"/>
  <c r="X130" i="5"/>
  <c r="X129" i="5"/>
  <c r="X128" i="5"/>
  <c r="X127" i="5"/>
  <c r="X126" i="5"/>
  <c r="X125" i="5"/>
  <c r="X124" i="5"/>
  <c r="X123" i="5"/>
  <c r="X122" i="5"/>
  <c r="X121" i="5"/>
  <c r="X120" i="5"/>
  <c r="X119" i="5"/>
  <c r="X118" i="5"/>
  <c r="X117" i="5"/>
  <c r="X116" i="5"/>
  <c r="X115" i="5"/>
  <c r="X114" i="5"/>
  <c r="X113" i="5"/>
  <c r="X112" i="5"/>
  <c r="X111" i="5"/>
  <c r="X110" i="5"/>
  <c r="X109" i="5"/>
  <c r="X108" i="5"/>
  <c r="X107" i="5"/>
  <c r="X106" i="5"/>
  <c r="X105" i="5"/>
  <c r="X104" i="5"/>
  <c r="X103" i="5"/>
  <c r="X102" i="5"/>
  <c r="X101" i="5"/>
  <c r="X100" i="5"/>
  <c r="X99" i="5"/>
  <c r="X98" i="5"/>
  <c r="X97" i="5"/>
  <c r="X96" i="5"/>
  <c r="X95" i="5"/>
  <c r="X94" i="5"/>
  <c r="X93" i="5"/>
  <c r="X92" i="5"/>
  <c r="X91" i="5"/>
  <c r="X90" i="5"/>
  <c r="X89" i="5"/>
  <c r="X88" i="5"/>
  <c r="X87" i="5"/>
  <c r="X86" i="5"/>
  <c r="X85" i="5"/>
  <c r="X84" i="5"/>
  <c r="X83" i="5"/>
  <c r="X82" i="5"/>
  <c r="X81" i="5"/>
  <c r="X80" i="5"/>
  <c r="X79" i="5"/>
  <c r="X78" i="5"/>
  <c r="X77" i="5"/>
  <c r="X76" i="5"/>
  <c r="X75" i="5"/>
  <c r="X74" i="5"/>
  <c r="X73" i="5"/>
  <c r="X72" i="5"/>
  <c r="X71" i="5"/>
  <c r="X70" i="5"/>
  <c r="X69" i="5"/>
  <c r="X68" i="5"/>
  <c r="X67" i="5"/>
  <c r="X66" i="5"/>
  <c r="X65" i="5"/>
  <c r="X64" i="5"/>
  <c r="X63" i="5"/>
  <c r="X62" i="5"/>
  <c r="X61" i="5"/>
  <c r="X60" i="5"/>
  <c r="X59" i="5"/>
  <c r="X58" i="5"/>
  <c r="X57" i="5"/>
  <c r="X56" i="5"/>
  <c r="X55" i="5"/>
  <c r="X54" i="5"/>
  <c r="X53" i="5"/>
  <c r="X52" i="5"/>
  <c r="X51" i="5"/>
  <c r="X50" i="5"/>
  <c r="X49" i="5"/>
  <c r="X48" i="5"/>
  <c r="X47" i="5"/>
  <c r="X46" i="5"/>
  <c r="X45" i="5"/>
  <c r="X44" i="5"/>
  <c r="X43" i="5"/>
  <c r="X42" i="5"/>
  <c r="X41" i="5"/>
  <c r="X40" i="5"/>
  <c r="X39" i="5"/>
  <c r="X38" i="5"/>
  <c r="X37" i="5"/>
  <c r="X36" i="5"/>
  <c r="X35" i="5"/>
  <c r="X34" i="5"/>
  <c r="X33" i="5"/>
  <c r="X32" i="5"/>
  <c r="X31" i="5"/>
  <c r="X30" i="5"/>
  <c r="X29" i="5"/>
  <c r="X28" i="5"/>
  <c r="X27" i="5"/>
  <c r="X26" i="5"/>
  <c r="X25" i="5"/>
  <c r="X24" i="5"/>
  <c r="X23" i="5"/>
  <c r="X22" i="5"/>
  <c r="X21" i="5"/>
  <c r="X20" i="5"/>
  <c r="X19" i="5"/>
  <c r="X18" i="5"/>
  <c r="X17" i="5"/>
  <c r="X16" i="5"/>
  <c r="X15" i="5"/>
  <c r="X14" i="5"/>
  <c r="X13" i="5"/>
  <c r="X12" i="5"/>
  <c r="X11" i="5"/>
  <c r="X10" i="5"/>
  <c r="X9" i="5"/>
  <c r="X8" i="5"/>
  <c r="X7" i="5"/>
  <c r="X6" i="5"/>
  <c r="X5" i="5"/>
  <c r="W204" i="5"/>
  <c r="W203" i="5"/>
  <c r="W202" i="5"/>
  <c r="W201" i="5"/>
  <c r="W200" i="5"/>
  <c r="W199" i="5"/>
  <c r="W198" i="5"/>
  <c r="W197" i="5"/>
  <c r="W196" i="5"/>
  <c r="W195" i="5"/>
  <c r="W194" i="5"/>
  <c r="W193" i="5"/>
  <c r="W192" i="5"/>
  <c r="W191" i="5"/>
  <c r="W190" i="5"/>
  <c r="W189" i="5"/>
  <c r="W188" i="5"/>
  <c r="W187" i="5"/>
  <c r="W186" i="5"/>
  <c r="W185" i="5"/>
  <c r="W184" i="5"/>
  <c r="W183" i="5"/>
  <c r="W182" i="5"/>
  <c r="W181" i="5"/>
  <c r="W180" i="5"/>
  <c r="W179" i="5"/>
  <c r="W178" i="5"/>
  <c r="W177" i="5"/>
  <c r="W176" i="5"/>
  <c r="W175" i="5"/>
  <c r="W174" i="5"/>
  <c r="W173" i="5"/>
  <c r="W172" i="5"/>
  <c r="W171" i="5"/>
  <c r="W170" i="5"/>
  <c r="W169" i="5"/>
  <c r="W168" i="5"/>
  <c r="W167" i="5"/>
  <c r="W166" i="5"/>
  <c r="W165" i="5"/>
  <c r="W164" i="5"/>
  <c r="W163" i="5"/>
  <c r="W162" i="5"/>
  <c r="W161" i="5"/>
  <c r="W160" i="5"/>
  <c r="W159" i="5"/>
  <c r="W158" i="5"/>
  <c r="W157" i="5"/>
  <c r="W156" i="5"/>
  <c r="W155" i="5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7" i="5"/>
  <c r="W136" i="5"/>
  <c r="W135" i="5"/>
  <c r="W134" i="5"/>
  <c r="W133" i="5"/>
  <c r="W132" i="5"/>
  <c r="W131" i="5"/>
  <c r="W130" i="5"/>
  <c r="W129" i="5"/>
  <c r="W128" i="5"/>
  <c r="W127" i="5"/>
  <c r="W126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5" i="5"/>
  <c r="W94" i="5"/>
  <c r="W93" i="5"/>
  <c r="W92" i="5"/>
  <c r="W91" i="5"/>
  <c r="W90" i="5"/>
  <c r="W89" i="5"/>
  <c r="W88" i="5"/>
  <c r="W87" i="5"/>
  <c r="W86" i="5"/>
  <c r="W85" i="5"/>
  <c r="W84" i="5"/>
  <c r="W83" i="5"/>
  <c r="W82" i="5"/>
  <c r="W81" i="5"/>
  <c r="W80" i="5"/>
  <c r="W79" i="5"/>
  <c r="W78" i="5"/>
  <c r="W77" i="5"/>
  <c r="W76" i="5"/>
  <c r="W75" i="5"/>
  <c r="W74" i="5"/>
  <c r="W73" i="5"/>
  <c r="W72" i="5"/>
  <c r="W71" i="5"/>
  <c r="W70" i="5"/>
  <c r="W69" i="5"/>
  <c r="W68" i="5"/>
  <c r="W67" i="5"/>
  <c r="W66" i="5"/>
  <c r="W65" i="5"/>
  <c r="W64" i="5"/>
  <c r="W63" i="5"/>
  <c r="W62" i="5"/>
  <c r="W61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7" i="5"/>
  <c r="W46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W8" i="5"/>
  <c r="W7" i="5"/>
  <c r="W6" i="5"/>
  <c r="W5" i="5"/>
  <c r="V204" i="5"/>
  <c r="V203" i="5"/>
  <c r="V202" i="5"/>
  <c r="V201" i="5"/>
  <c r="V200" i="5"/>
  <c r="V199" i="5"/>
  <c r="V198" i="5"/>
  <c r="V197" i="5"/>
  <c r="V196" i="5"/>
  <c r="V195" i="5"/>
  <c r="V194" i="5"/>
  <c r="V193" i="5"/>
  <c r="V192" i="5"/>
  <c r="V191" i="5"/>
  <c r="V190" i="5"/>
  <c r="V189" i="5"/>
  <c r="V188" i="5"/>
  <c r="V187" i="5"/>
  <c r="V186" i="5"/>
  <c r="V185" i="5"/>
  <c r="V184" i="5"/>
  <c r="V183" i="5"/>
  <c r="V182" i="5"/>
  <c r="V181" i="5"/>
  <c r="V180" i="5"/>
  <c r="V179" i="5"/>
  <c r="V178" i="5"/>
  <c r="V177" i="5"/>
  <c r="V176" i="5"/>
  <c r="V175" i="5"/>
  <c r="V174" i="5"/>
  <c r="V173" i="5"/>
  <c r="V172" i="5"/>
  <c r="V171" i="5"/>
  <c r="V170" i="5"/>
  <c r="V169" i="5"/>
  <c r="V168" i="5"/>
  <c r="V167" i="5"/>
  <c r="V166" i="5"/>
  <c r="V165" i="5"/>
  <c r="V164" i="5"/>
  <c r="V163" i="5"/>
  <c r="V162" i="5"/>
  <c r="V161" i="5"/>
  <c r="V160" i="5"/>
  <c r="V159" i="5"/>
  <c r="V158" i="5"/>
  <c r="V157" i="5"/>
  <c r="V156" i="5"/>
  <c r="V155" i="5"/>
  <c r="V154" i="5"/>
  <c r="V153" i="5"/>
  <c r="V152" i="5"/>
  <c r="V151" i="5"/>
  <c r="V150" i="5"/>
  <c r="V149" i="5"/>
  <c r="V148" i="5"/>
  <c r="V147" i="5"/>
  <c r="V146" i="5"/>
  <c r="V145" i="5"/>
  <c r="V144" i="5"/>
  <c r="V143" i="5"/>
  <c r="V142" i="5"/>
  <c r="V141" i="5"/>
  <c r="V140" i="5"/>
  <c r="V139" i="5"/>
  <c r="V138" i="5"/>
  <c r="V137" i="5"/>
  <c r="V136" i="5"/>
  <c r="V135" i="5"/>
  <c r="V134" i="5"/>
  <c r="V133" i="5"/>
  <c r="V132" i="5"/>
  <c r="V131" i="5"/>
  <c r="V130" i="5"/>
  <c r="V129" i="5"/>
  <c r="V128" i="5"/>
  <c r="V127" i="5"/>
  <c r="V126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5" i="5"/>
  <c r="V94" i="5"/>
  <c r="V93" i="5"/>
  <c r="V92" i="5"/>
  <c r="V91" i="5"/>
  <c r="V90" i="5"/>
  <c r="V89" i="5"/>
  <c r="V88" i="5"/>
  <c r="V87" i="5"/>
  <c r="V86" i="5"/>
  <c r="V85" i="5"/>
  <c r="V84" i="5"/>
  <c r="V83" i="5"/>
  <c r="V82" i="5"/>
  <c r="V81" i="5"/>
  <c r="V80" i="5"/>
  <c r="V79" i="5"/>
  <c r="V78" i="5"/>
  <c r="V77" i="5"/>
  <c r="V76" i="5"/>
  <c r="V75" i="5"/>
  <c r="V74" i="5"/>
  <c r="V73" i="5"/>
  <c r="V72" i="5"/>
  <c r="V71" i="5"/>
  <c r="V70" i="5"/>
  <c r="V69" i="5"/>
  <c r="V68" i="5"/>
  <c r="V67" i="5"/>
  <c r="V66" i="5"/>
  <c r="V65" i="5"/>
  <c r="V64" i="5"/>
  <c r="V63" i="5"/>
  <c r="V62" i="5"/>
  <c r="V61" i="5"/>
  <c r="V60" i="5"/>
  <c r="V59" i="5"/>
  <c r="V58" i="5"/>
  <c r="V57" i="5"/>
  <c r="V56" i="5"/>
  <c r="V55" i="5"/>
  <c r="V54" i="5"/>
  <c r="V53" i="5"/>
  <c r="V52" i="5"/>
  <c r="V51" i="5"/>
  <c r="V50" i="5"/>
  <c r="V49" i="5"/>
  <c r="V48" i="5"/>
  <c r="V47" i="5"/>
  <c r="V46" i="5"/>
  <c r="V45" i="5"/>
  <c r="V44" i="5"/>
  <c r="V43" i="5"/>
  <c r="V42" i="5"/>
  <c r="V41" i="5"/>
  <c r="V40" i="5"/>
  <c r="V39" i="5"/>
  <c r="V38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V8" i="5"/>
  <c r="V7" i="5"/>
  <c r="V6" i="5"/>
  <c r="V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U103" i="5"/>
  <c r="U102" i="5"/>
  <c r="U101" i="5"/>
  <c r="U100" i="5"/>
  <c r="U99" i="5"/>
  <c r="U98" i="5"/>
  <c r="U97" i="5"/>
  <c r="U96" i="5"/>
  <c r="U95" i="5"/>
  <c r="U94" i="5"/>
  <c r="U93" i="5"/>
  <c r="U92" i="5"/>
  <c r="U91" i="5"/>
  <c r="U90" i="5"/>
  <c r="U89" i="5"/>
  <c r="U88" i="5"/>
  <c r="U87" i="5"/>
  <c r="U86" i="5"/>
  <c r="U85" i="5"/>
  <c r="U84" i="5"/>
  <c r="U83" i="5"/>
  <c r="U82" i="5"/>
  <c r="U81" i="5"/>
  <c r="U80" i="5"/>
  <c r="U79" i="5"/>
  <c r="U78" i="5"/>
  <c r="U77" i="5"/>
  <c r="U76" i="5"/>
  <c r="U75" i="5"/>
  <c r="U74" i="5"/>
  <c r="U73" i="5"/>
  <c r="U72" i="5"/>
  <c r="U71" i="5"/>
  <c r="U70" i="5"/>
  <c r="U69" i="5"/>
  <c r="U68" i="5"/>
  <c r="U67" i="5"/>
  <c r="U66" i="5"/>
  <c r="U65" i="5"/>
  <c r="U64" i="5"/>
  <c r="U63" i="5"/>
  <c r="U62" i="5"/>
  <c r="U61" i="5"/>
  <c r="U60" i="5"/>
  <c r="U59" i="5"/>
  <c r="U58" i="5"/>
  <c r="U57" i="5"/>
  <c r="U56" i="5"/>
  <c r="U55" i="5"/>
  <c r="U54" i="5"/>
  <c r="U53" i="5"/>
  <c r="U52" i="5"/>
  <c r="U51" i="5"/>
  <c r="U50" i="5"/>
  <c r="U49" i="5"/>
  <c r="U48" i="5"/>
  <c r="U47" i="5"/>
  <c r="U46" i="5"/>
  <c r="U45" i="5"/>
  <c r="U44" i="5"/>
  <c r="U43" i="5"/>
  <c r="U42" i="5"/>
  <c r="U41" i="5"/>
  <c r="U40" i="5"/>
  <c r="U39" i="5"/>
  <c r="U38" i="5"/>
  <c r="U37" i="5"/>
  <c r="U36" i="5"/>
  <c r="U35" i="5"/>
  <c r="U34" i="5"/>
  <c r="U33" i="5"/>
  <c r="U32" i="5"/>
  <c r="U31" i="5"/>
  <c r="U30" i="5"/>
  <c r="U29" i="5"/>
  <c r="U28" i="5"/>
  <c r="U27" i="5"/>
  <c r="U26" i="5"/>
  <c r="U25" i="5"/>
  <c r="U24" i="5"/>
  <c r="U23" i="5"/>
  <c r="U22" i="5"/>
  <c r="U21" i="5"/>
  <c r="U20" i="5"/>
  <c r="U19" i="5"/>
  <c r="U18" i="5"/>
  <c r="U17" i="5"/>
  <c r="U16" i="5"/>
  <c r="U15" i="5"/>
  <c r="U14" i="5"/>
  <c r="U13" i="5"/>
  <c r="U12" i="5"/>
  <c r="U11" i="5"/>
  <c r="U10" i="5"/>
  <c r="U9" i="5"/>
  <c r="U8" i="5"/>
  <c r="U7" i="5"/>
  <c r="U6" i="5"/>
  <c r="U5" i="5"/>
  <c r="T204" i="5"/>
  <c r="T203" i="5"/>
  <c r="T202" i="5"/>
  <c r="T201" i="5"/>
  <c r="T200" i="5"/>
  <c r="T199" i="5"/>
  <c r="T198" i="5"/>
  <c r="T197" i="5"/>
  <c r="T196" i="5"/>
  <c r="T195" i="5"/>
  <c r="T194" i="5"/>
  <c r="T193" i="5"/>
  <c r="T192" i="5"/>
  <c r="T191" i="5"/>
  <c r="T190" i="5"/>
  <c r="T189" i="5"/>
  <c r="T188" i="5"/>
  <c r="T187" i="5"/>
  <c r="T186" i="5"/>
  <c r="T185" i="5"/>
  <c r="T184" i="5"/>
  <c r="T183" i="5"/>
  <c r="T182" i="5"/>
  <c r="T181" i="5"/>
  <c r="T180" i="5"/>
  <c r="T179" i="5"/>
  <c r="T178" i="5"/>
  <c r="T177" i="5"/>
  <c r="T176" i="5"/>
  <c r="T175" i="5"/>
  <c r="T174" i="5"/>
  <c r="T173" i="5"/>
  <c r="T172" i="5"/>
  <c r="T171" i="5"/>
  <c r="T170" i="5"/>
  <c r="T169" i="5"/>
  <c r="T168" i="5"/>
  <c r="T167" i="5"/>
  <c r="T166" i="5"/>
  <c r="T165" i="5"/>
  <c r="T164" i="5"/>
  <c r="T163" i="5"/>
  <c r="T162" i="5"/>
  <c r="T161" i="5"/>
  <c r="T160" i="5"/>
  <c r="T159" i="5"/>
  <c r="T158" i="5"/>
  <c r="T157" i="5"/>
  <c r="T156" i="5"/>
  <c r="T155" i="5"/>
  <c r="T154" i="5"/>
  <c r="T153" i="5"/>
  <c r="T152" i="5"/>
  <c r="T151" i="5"/>
  <c r="T150" i="5"/>
  <c r="T149" i="5"/>
  <c r="T148" i="5"/>
  <c r="T147" i="5"/>
  <c r="T146" i="5"/>
  <c r="T145" i="5"/>
  <c r="T144" i="5"/>
  <c r="T143" i="5"/>
  <c r="T142" i="5"/>
  <c r="T141" i="5"/>
  <c r="T140" i="5"/>
  <c r="T139" i="5"/>
  <c r="T138" i="5"/>
  <c r="T137" i="5"/>
  <c r="T136" i="5"/>
  <c r="T135" i="5"/>
  <c r="T134" i="5"/>
  <c r="T133" i="5"/>
  <c r="T132" i="5"/>
  <c r="T131" i="5"/>
  <c r="T130" i="5"/>
  <c r="T129" i="5"/>
  <c r="T128" i="5"/>
  <c r="T127" i="5"/>
  <c r="T126" i="5"/>
  <c r="T125" i="5"/>
  <c r="T124" i="5"/>
  <c r="T123" i="5"/>
  <c r="T122" i="5"/>
  <c r="T121" i="5"/>
  <c r="T120" i="5"/>
  <c r="T119" i="5"/>
  <c r="T118" i="5"/>
  <c r="T117" i="5"/>
  <c r="T116" i="5"/>
  <c r="T115" i="5"/>
  <c r="T114" i="5"/>
  <c r="T113" i="5"/>
  <c r="T112" i="5"/>
  <c r="T111" i="5"/>
  <c r="T110" i="5"/>
  <c r="T109" i="5"/>
  <c r="T108" i="5"/>
  <c r="T107" i="5"/>
  <c r="T106" i="5"/>
  <c r="T105" i="5"/>
  <c r="T104" i="5"/>
  <c r="T103" i="5"/>
  <c r="T102" i="5"/>
  <c r="T101" i="5"/>
  <c r="T100" i="5"/>
  <c r="T99" i="5"/>
  <c r="T98" i="5"/>
  <c r="T97" i="5"/>
  <c r="T96" i="5"/>
  <c r="T95" i="5"/>
  <c r="T94" i="5"/>
  <c r="T93" i="5"/>
  <c r="T92" i="5"/>
  <c r="T91" i="5"/>
  <c r="T90" i="5"/>
  <c r="T89" i="5"/>
  <c r="T88" i="5"/>
  <c r="T87" i="5"/>
  <c r="T86" i="5"/>
  <c r="T85" i="5"/>
  <c r="T84" i="5"/>
  <c r="T83" i="5"/>
  <c r="T82" i="5"/>
  <c r="T81" i="5"/>
  <c r="T80" i="5"/>
  <c r="T79" i="5"/>
  <c r="T78" i="5"/>
  <c r="T77" i="5"/>
  <c r="T76" i="5"/>
  <c r="T75" i="5"/>
  <c r="T74" i="5"/>
  <c r="T73" i="5"/>
  <c r="T72" i="5"/>
  <c r="T71" i="5"/>
  <c r="T70" i="5"/>
  <c r="T69" i="5"/>
  <c r="T68" i="5"/>
  <c r="T67" i="5"/>
  <c r="T66" i="5"/>
  <c r="T65" i="5"/>
  <c r="T64" i="5"/>
  <c r="T63" i="5"/>
  <c r="T62" i="5"/>
  <c r="T61" i="5"/>
  <c r="T60" i="5"/>
  <c r="T59" i="5"/>
  <c r="T58" i="5"/>
  <c r="T57" i="5"/>
  <c r="T56" i="5"/>
  <c r="T55" i="5"/>
  <c r="T54" i="5"/>
  <c r="T53" i="5"/>
  <c r="T52" i="5"/>
  <c r="T51" i="5"/>
  <c r="T50" i="5"/>
  <c r="T49" i="5"/>
  <c r="T48" i="5"/>
  <c r="T47" i="5"/>
  <c r="T46" i="5"/>
  <c r="T45" i="5"/>
  <c r="T44" i="5"/>
  <c r="T43" i="5"/>
  <c r="T42" i="5"/>
  <c r="T41" i="5"/>
  <c r="T40" i="5"/>
  <c r="T39" i="5"/>
  <c r="T38" i="5"/>
  <c r="T37" i="5"/>
  <c r="T36" i="5"/>
  <c r="T35" i="5"/>
  <c r="T34" i="5"/>
  <c r="T33" i="5"/>
  <c r="T32" i="5"/>
  <c r="T31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90" i="5"/>
  <c r="S189" i="5"/>
  <c r="S188" i="5"/>
  <c r="S187" i="5"/>
  <c r="S186" i="5"/>
  <c r="S185" i="5"/>
  <c r="S184" i="5"/>
  <c r="S183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7" i="5"/>
  <c r="S166" i="5"/>
  <c r="S165" i="5"/>
  <c r="S164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45" i="5"/>
  <c r="S144" i="5"/>
  <c r="S143" i="5"/>
  <c r="S142" i="5"/>
  <c r="S141" i="5"/>
  <c r="S140" i="5"/>
  <c r="S139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S123" i="5"/>
  <c r="S122" i="5"/>
  <c r="S121" i="5"/>
  <c r="S120" i="5"/>
  <c r="S119" i="5"/>
  <c r="S118" i="5"/>
  <c r="S117" i="5"/>
  <c r="S116" i="5"/>
  <c r="S115" i="5"/>
  <c r="S114" i="5"/>
  <c r="S113" i="5"/>
  <c r="S112" i="5"/>
  <c r="S111" i="5"/>
  <c r="S110" i="5"/>
  <c r="S109" i="5"/>
  <c r="S108" i="5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7" i="5"/>
  <c r="S6" i="5"/>
  <c r="S5" i="5"/>
  <c r="R204" i="5"/>
  <c r="R203" i="5"/>
  <c r="R202" i="5"/>
  <c r="R201" i="5"/>
  <c r="R200" i="5"/>
  <c r="R199" i="5"/>
  <c r="R198" i="5"/>
  <c r="R197" i="5"/>
  <c r="R196" i="5"/>
  <c r="R195" i="5"/>
  <c r="R194" i="5"/>
  <c r="R193" i="5"/>
  <c r="R192" i="5"/>
  <c r="R191" i="5"/>
  <c r="R190" i="5"/>
  <c r="R189" i="5"/>
  <c r="R188" i="5"/>
  <c r="R187" i="5"/>
  <c r="R186" i="5"/>
  <c r="R185" i="5"/>
  <c r="R184" i="5"/>
  <c r="R183" i="5"/>
  <c r="R182" i="5"/>
  <c r="R181" i="5"/>
  <c r="R180" i="5"/>
  <c r="R179" i="5"/>
  <c r="R178" i="5"/>
  <c r="R177" i="5"/>
  <c r="R176" i="5"/>
  <c r="R175" i="5"/>
  <c r="R174" i="5"/>
  <c r="R173" i="5"/>
  <c r="R172" i="5"/>
  <c r="R171" i="5"/>
  <c r="R170" i="5"/>
  <c r="R169" i="5"/>
  <c r="R168" i="5"/>
  <c r="R167" i="5"/>
  <c r="R166" i="5"/>
  <c r="R165" i="5"/>
  <c r="R164" i="5"/>
  <c r="R163" i="5"/>
  <c r="R162" i="5"/>
  <c r="R161" i="5"/>
  <c r="R160" i="5"/>
  <c r="R159" i="5"/>
  <c r="R158" i="5"/>
  <c r="R157" i="5"/>
  <c r="R156" i="5"/>
  <c r="R155" i="5"/>
  <c r="R154" i="5"/>
  <c r="R153" i="5"/>
  <c r="R152" i="5"/>
  <c r="R151" i="5"/>
  <c r="R150" i="5"/>
  <c r="R149" i="5"/>
  <c r="R148" i="5"/>
  <c r="R147" i="5"/>
  <c r="R146" i="5"/>
  <c r="R145" i="5"/>
  <c r="R144" i="5"/>
  <c r="R143" i="5"/>
  <c r="R142" i="5"/>
  <c r="R141" i="5"/>
  <c r="R140" i="5"/>
  <c r="R139" i="5"/>
  <c r="R138" i="5"/>
  <c r="R137" i="5"/>
  <c r="R136" i="5"/>
  <c r="R135" i="5"/>
  <c r="R134" i="5"/>
  <c r="R133" i="5"/>
  <c r="R132" i="5"/>
  <c r="R131" i="5"/>
  <c r="R130" i="5"/>
  <c r="R129" i="5"/>
  <c r="R128" i="5"/>
  <c r="R127" i="5"/>
  <c r="R126" i="5"/>
  <c r="R125" i="5"/>
  <c r="R124" i="5"/>
  <c r="R123" i="5"/>
  <c r="R122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R68" i="5"/>
  <c r="R67" i="5"/>
  <c r="R66" i="5"/>
  <c r="R65" i="5"/>
  <c r="R64" i="5"/>
  <c r="R63" i="5"/>
  <c r="R62" i="5"/>
  <c r="R61" i="5"/>
  <c r="R60" i="5"/>
  <c r="R59" i="5"/>
  <c r="R58" i="5"/>
  <c r="R57" i="5"/>
  <c r="R56" i="5"/>
  <c r="R55" i="5"/>
  <c r="R54" i="5"/>
  <c r="R53" i="5"/>
  <c r="R52" i="5"/>
  <c r="R51" i="5"/>
  <c r="R50" i="5"/>
  <c r="R49" i="5"/>
  <c r="R48" i="5"/>
  <c r="R47" i="5"/>
  <c r="R46" i="5"/>
  <c r="R45" i="5"/>
  <c r="R44" i="5"/>
  <c r="R43" i="5"/>
  <c r="R42" i="5"/>
  <c r="R41" i="5"/>
  <c r="R40" i="5"/>
  <c r="R39" i="5"/>
  <c r="R38" i="5"/>
  <c r="R37" i="5"/>
  <c r="R36" i="5"/>
  <c r="R35" i="5"/>
  <c r="R34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Q204" i="5"/>
  <c r="Q203" i="5"/>
  <c r="Q202" i="5"/>
  <c r="Q201" i="5"/>
  <c r="Q200" i="5"/>
  <c r="Q199" i="5"/>
  <c r="Q198" i="5"/>
  <c r="Q197" i="5"/>
  <c r="Q196" i="5"/>
  <c r="Q195" i="5"/>
  <c r="Q194" i="5"/>
  <c r="Q193" i="5"/>
  <c r="Q192" i="5"/>
  <c r="Q191" i="5"/>
  <c r="Q190" i="5"/>
  <c r="Q189" i="5"/>
  <c r="Q188" i="5"/>
  <c r="Q187" i="5"/>
  <c r="Q186" i="5"/>
  <c r="Q185" i="5"/>
  <c r="Q184" i="5"/>
  <c r="Q183" i="5"/>
  <c r="Q182" i="5"/>
  <c r="Q181" i="5"/>
  <c r="Q180" i="5"/>
  <c r="Q179" i="5"/>
  <c r="Q178" i="5"/>
  <c r="Q177" i="5"/>
  <c r="Q176" i="5"/>
  <c r="Q175" i="5"/>
  <c r="Q174" i="5"/>
  <c r="Q173" i="5"/>
  <c r="Q172" i="5"/>
  <c r="Q171" i="5"/>
  <c r="Q170" i="5"/>
  <c r="Q169" i="5"/>
  <c r="Q168" i="5"/>
  <c r="Q167" i="5"/>
  <c r="Q166" i="5"/>
  <c r="Q165" i="5"/>
  <c r="Q164" i="5"/>
  <c r="Q163" i="5"/>
  <c r="Q162" i="5"/>
  <c r="Q161" i="5"/>
  <c r="Q160" i="5"/>
  <c r="Q15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/>
  <c r="Q6" i="5"/>
  <c r="Q5" i="5"/>
  <c r="P204" i="5"/>
  <c r="P203" i="5"/>
  <c r="P202" i="5"/>
  <c r="P201" i="5"/>
  <c r="P200" i="5"/>
  <c r="P199" i="5"/>
  <c r="P198" i="5"/>
  <c r="P197" i="5"/>
  <c r="P196" i="5"/>
  <c r="P195" i="5"/>
  <c r="P194" i="5"/>
  <c r="P193" i="5"/>
  <c r="P192" i="5"/>
  <c r="P191" i="5"/>
  <c r="P190" i="5"/>
  <c r="P189" i="5"/>
  <c r="P188" i="5"/>
  <c r="P187" i="5"/>
  <c r="P186" i="5"/>
  <c r="P185" i="5"/>
  <c r="P184" i="5"/>
  <c r="P183" i="5"/>
  <c r="P182" i="5"/>
  <c r="P181" i="5"/>
  <c r="P180" i="5"/>
  <c r="P179" i="5"/>
  <c r="P178" i="5"/>
  <c r="P177" i="5"/>
  <c r="P176" i="5"/>
  <c r="P175" i="5"/>
  <c r="P174" i="5"/>
  <c r="P173" i="5"/>
  <c r="P172" i="5"/>
  <c r="P171" i="5"/>
  <c r="P170" i="5"/>
  <c r="P169" i="5"/>
  <c r="P168" i="5"/>
  <c r="P167" i="5"/>
  <c r="P166" i="5"/>
  <c r="P165" i="5"/>
  <c r="P164" i="5"/>
  <c r="P163" i="5"/>
  <c r="P162" i="5"/>
  <c r="P161" i="5"/>
  <c r="P160" i="5"/>
  <c r="P15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S30" i="7" l="1"/>
  <c r="V30" i="7" s="1"/>
  <c r="U6" i="7"/>
  <c r="U30" i="7"/>
  <c r="T31" i="7"/>
  <c r="S44" i="7"/>
  <c r="V44" i="7" s="1"/>
  <c r="U44" i="7"/>
  <c r="S21" i="7"/>
  <c r="S45" i="7"/>
  <c r="V45" i="7" s="1"/>
  <c r="T21" i="7"/>
  <c r="V21" i="7" s="1"/>
  <c r="T45" i="7"/>
  <c r="U21" i="7"/>
  <c r="U45" i="7"/>
  <c r="S10" i="7"/>
  <c r="V10" i="7" s="1"/>
  <c r="S22" i="7"/>
  <c r="S34" i="7"/>
  <c r="S46" i="7"/>
  <c r="V46" i="7" s="1"/>
  <c r="T10" i="7"/>
  <c r="T22" i="7"/>
  <c r="T34" i="7"/>
  <c r="T46" i="7"/>
  <c r="U10" i="7"/>
  <c r="U22" i="7"/>
  <c r="V22" i="7" s="1"/>
  <c r="U34" i="7"/>
  <c r="V34" i="7" s="1"/>
  <c r="U46" i="7"/>
  <c r="V29" i="7"/>
  <c r="T6" i="7"/>
  <c r="S7" i="7"/>
  <c r="T19" i="7"/>
  <c r="T8" i="7"/>
  <c r="U32" i="7"/>
  <c r="S9" i="7"/>
  <c r="V9" i="7" s="1"/>
  <c r="S33" i="7"/>
  <c r="V33" i="7" s="1"/>
  <c r="T9" i="7"/>
  <c r="T33" i="7"/>
  <c r="U9" i="7"/>
  <c r="U33" i="7"/>
  <c r="S11" i="7"/>
  <c r="S23" i="7"/>
  <c r="S35" i="7"/>
  <c r="V35" i="7" s="1"/>
  <c r="S47" i="7"/>
  <c r="V47" i="7" s="1"/>
  <c r="T11" i="7"/>
  <c r="T23" i="7"/>
  <c r="V23" i="7" s="1"/>
  <c r="T35" i="7"/>
  <c r="T47" i="7"/>
  <c r="U11" i="7"/>
  <c r="V11" i="7" s="1"/>
  <c r="U23" i="7"/>
  <c r="U35" i="7"/>
  <c r="U47" i="7"/>
  <c r="U17" i="7"/>
  <c r="U18" i="7"/>
  <c r="U31" i="7"/>
  <c r="U20" i="7"/>
  <c r="S12" i="7"/>
  <c r="V12" i="7" s="1"/>
  <c r="S24" i="7"/>
  <c r="V24" i="7" s="1"/>
  <c r="S36" i="7"/>
  <c r="V36" i="7" s="1"/>
  <c r="S48" i="7"/>
  <c r="V48" i="7" s="1"/>
  <c r="T12" i="7"/>
  <c r="T24" i="7"/>
  <c r="T36" i="7"/>
  <c r="T48" i="7"/>
  <c r="U12" i="7"/>
  <c r="U24" i="7"/>
  <c r="U36" i="7"/>
  <c r="U48" i="7"/>
  <c r="S41" i="7"/>
  <c r="U41" i="7"/>
  <c r="S6" i="7"/>
  <c r="V6" i="7" s="1"/>
  <c r="U42" i="7"/>
  <c r="V42" i="7" s="1"/>
  <c r="S43" i="7"/>
  <c r="V43" i="7" s="1"/>
  <c r="V31" i="7"/>
  <c r="S8" i="7"/>
  <c r="V8" i="7" s="1"/>
  <c r="T20" i="7"/>
  <c r="S13" i="7"/>
  <c r="V13" i="7" s="1"/>
  <c r="S25" i="7"/>
  <c r="V25" i="7" s="1"/>
  <c r="S37" i="7"/>
  <c r="V37" i="7" s="1"/>
  <c r="S49" i="7"/>
  <c r="V49" i="7" s="1"/>
  <c r="T13" i="7"/>
  <c r="T25" i="7"/>
  <c r="T37" i="7"/>
  <c r="T49" i="7"/>
  <c r="U13" i="7"/>
  <c r="U25" i="7"/>
  <c r="U37" i="7"/>
  <c r="U49" i="7"/>
  <c r="S29" i="7"/>
  <c r="T18" i="7"/>
  <c r="T7" i="7"/>
  <c r="V7" i="7" s="1"/>
  <c r="V19" i="7"/>
  <c r="S20" i="7"/>
  <c r="V20" i="7" s="1"/>
  <c r="U8" i="7"/>
  <c r="S14" i="7"/>
  <c r="V14" i="7" s="1"/>
  <c r="S26" i="7"/>
  <c r="V26" i="7" s="1"/>
  <c r="S38" i="7"/>
  <c r="S50" i="7"/>
  <c r="T14" i="7"/>
  <c r="T26" i="7"/>
  <c r="T38" i="7"/>
  <c r="T50" i="7"/>
  <c r="U14" i="7"/>
  <c r="U26" i="7"/>
  <c r="U38" i="7"/>
  <c r="V38" i="7" s="1"/>
  <c r="U50" i="7"/>
  <c r="V50" i="7" s="1"/>
  <c r="S5" i="7"/>
  <c r="V5" i="7" s="1"/>
  <c r="T5" i="7"/>
  <c r="T29" i="7"/>
  <c r="U5" i="7"/>
  <c r="S18" i="7"/>
  <c r="V18" i="7" s="1"/>
  <c r="T42" i="7"/>
  <c r="S19" i="7"/>
  <c r="T43" i="7"/>
  <c r="S32" i="7"/>
  <c r="V32" i="7" s="1"/>
  <c r="S15" i="7"/>
  <c r="V15" i="7" s="1"/>
  <c r="S27" i="7"/>
  <c r="V27" i="7" s="1"/>
  <c r="S39" i="7"/>
  <c r="V39" i="7" s="1"/>
  <c r="S51" i="7"/>
  <c r="V51" i="7" s="1"/>
  <c r="T15" i="7"/>
  <c r="T27" i="7"/>
  <c r="T39" i="7"/>
  <c r="T51" i="7"/>
  <c r="U15" i="7"/>
  <c r="U27" i="7"/>
  <c r="U39" i="7"/>
  <c r="U51" i="7"/>
  <c r="S17" i="7"/>
  <c r="V17" i="7" s="1"/>
  <c r="T32" i="7"/>
  <c r="S16" i="7"/>
  <c r="V16" i="7" s="1"/>
  <c r="S28" i="7"/>
  <c r="V28" i="7" s="1"/>
  <c r="S40" i="7"/>
  <c r="V40" i="7" s="1"/>
  <c r="S52" i="7"/>
  <c r="T16" i="7"/>
  <c r="T28" i="7"/>
  <c r="T40" i="7"/>
  <c r="T52" i="7"/>
  <c r="U16" i="7"/>
  <c r="U28" i="7"/>
  <c r="U40" i="7"/>
  <c r="U52" i="7"/>
  <c r="V52" i="7" s="1"/>
  <c r="V41" i="7" l="1"/>
</calcChain>
</file>

<file path=xl/sharedStrings.xml><?xml version="1.0" encoding="utf-8"?>
<sst xmlns="http://schemas.openxmlformats.org/spreadsheetml/2006/main" count="1234" uniqueCount="431">
  <si>
    <t>Emerging Competitor Evidence Register</t>
  </si>
  <si>
    <t>Use the smallest complete workflow: add the competitor, define the decision, record evidence, assess once, then act or reopen only when evidence changes.</t>
  </si>
  <si>
    <t>Step</t>
  </si>
  <si>
    <t>Do this</t>
  </si>
  <si>
    <t>Use this sheet</t>
  </si>
  <si>
    <t>What good looks like</t>
  </si>
  <si>
    <t>Do not confuse with</t>
  </si>
  <si>
    <t>Decision output</t>
  </si>
  <si>
    <t>Next move</t>
  </si>
  <si>
    <t>Why it matters</t>
  </si>
  <si>
    <t>Add one normalized competitor identity</t>
  </si>
  <si>
    <t>Competitor Register</t>
  </si>
  <si>
    <t>One entity / product identity with source URL</t>
  </si>
  <si>
    <t>A search result, brand mention or vague category</t>
  </si>
  <si>
    <t>Candidate identity</t>
  </si>
  <si>
    <t>Define the decision scope</t>
  </si>
  <si>
    <t>Prevents duplicate or ambiguous records</t>
  </si>
  <si>
    <t>Define the buyer decision</t>
  </si>
  <si>
    <t>Decision Scope</t>
  </si>
  <si>
    <t>Buyer, job/need, offer/tier, geography and context are explicit</t>
  </si>
  <si>
    <t>A company-wide permanent competitor label</t>
  </si>
  <si>
    <t>Bounded scope</t>
  </si>
  <si>
    <t>Record evidence</t>
  </si>
  <si>
    <t>The same company can change role by scope</t>
  </si>
  <si>
    <t>Record observed evidence</t>
  </si>
  <si>
    <t>Evidence Register</t>
  </si>
  <si>
    <t>One observation per row; repeated coverage collapses to one provenance ID</t>
  </si>
  <si>
    <t>Ten URLs as ten independent signals</t>
  </si>
  <si>
    <t>Traceable evidence set</t>
  </si>
  <si>
    <t>Assess the entrant</t>
  </si>
  <si>
    <t>Separates visibility from corroboration</t>
  </si>
  <si>
    <t>Evaluate the current state</t>
  </si>
  <si>
    <t>Emerging Assessments</t>
  </si>
  <si>
    <t>Enter A:O; read P:X after the workbook calculates</t>
  </si>
  <si>
    <t>A numeric threat score</t>
  </si>
  <si>
    <t>Assessment + evidence state + monitoring action</t>
  </si>
  <si>
    <t>Choose an operating action</t>
  </si>
  <si>
    <t>Keeps uncertainty visible</t>
  </si>
  <si>
    <t>Act and define reversal</t>
  </si>
  <si>
    <t>Next evidence and review trigger explain what changes the action</t>
  </si>
  <si>
    <t>Permanent monitoring by default</t>
  </si>
  <si>
    <t>IGNORE / INVESTIGATE / MONITOR / RESPOND</t>
  </si>
  <si>
    <t>Supersede when evidence changes</t>
  </si>
  <si>
    <t>Makes the decision reversible</t>
  </si>
  <si>
    <t>Core rule</t>
  </si>
  <si>
    <t>Limited history should change the evidence standard - not give permission to invent history.</t>
  </si>
  <si>
    <t>Action bridge</t>
  </si>
  <si>
    <t>IGNORE = no current work; INVESTIGATE = resolve a decision-critical gap; MONITOR = evidence is changing; RESPOND = buyer/serviceability evidence changes a real decision.</t>
  </si>
  <si>
    <t>Monitoring intensity</t>
  </si>
  <si>
    <t>IGNORE → NO MONITORING | INVESTIGATE → RESOLVE EVIDENCE | MONITOR → LOW-INTENSITY / TARGETED / ACTIVE | RESPOND → strategic action + appropriate monitoring.</t>
  </si>
  <si>
    <t>Corroboration</t>
  </si>
  <si>
    <t>Repeated URLs are not independent evidence. Collapse coverage to the underlying signal before judging support.</t>
  </si>
  <si>
    <t>Counter-evidence</t>
  </si>
  <si>
    <t>For meaningful escalation, record what observable evidence would downgrade or reverse the action.</t>
  </si>
  <si>
    <t>Monitoring cost</t>
  </si>
  <si>
    <t>Increase attention when decision relevance or independent evidence changes - not when content volume rises.</t>
  </si>
  <si>
    <t>AI boundary</t>
  </si>
  <si>
    <t>AI may discover, deduplicate, cluster and summarize. It must not silently upgrade INFERRED to OBSERVED or manufacture buyer relevance.</t>
  </si>
  <si>
    <t>Approval gate</t>
  </si>
  <si>
    <t>The exact final workbook must pass Microsoft Excel open/use/save/close/fresh-reopen with no repair/content warning before installation.</t>
  </si>
  <si>
    <t>One normalized competitor identity per row. Do not use this sheet to assign a permanent competitor role.</t>
  </si>
  <si>
    <t>Competitor ID</t>
  </si>
  <si>
    <t>Name</t>
  </si>
  <si>
    <t>Identity status</t>
  </si>
  <si>
    <t>Primary URL</t>
  </si>
  <si>
    <t>Product / offer evaluated</t>
  </si>
  <si>
    <t>Notes</t>
  </si>
  <si>
    <t>Define the exact buyer, need/job, offer or tier, geography and decision context before evaluating evidence.</t>
  </si>
  <si>
    <t>Scope ID</t>
  </si>
  <si>
    <t>Buyer / segment</t>
  </si>
  <si>
    <t>Need / job</t>
  </si>
  <si>
    <t>Product / tier</t>
  </si>
  <si>
    <t>Geography</t>
  </si>
  <si>
    <t>Decision context</t>
  </si>
  <si>
    <t>Scope status</t>
  </si>
  <si>
    <t>One observed item per row. Use Underlying signal / provenance ID to collapse repeated or syndicated coverage before judging corroboration.</t>
  </si>
  <si>
    <t>Record</t>
  </si>
  <si>
    <t>Evidence + state</t>
  </si>
  <si>
    <t>Provenance + governance</t>
  </si>
  <si>
    <t>Evidence ID</t>
  </si>
  <si>
    <t>Evidence type</t>
  </si>
  <si>
    <t>Observed fact</t>
  </si>
  <si>
    <t>Evidence state</t>
  </si>
  <si>
    <t>Evidence strength</t>
  </si>
  <si>
    <t>Source URL</t>
  </si>
  <si>
    <t>Observation date</t>
  </si>
  <si>
    <t>Freshness</t>
  </si>
  <si>
    <t>Reviewer</t>
  </si>
  <si>
    <t>Contradiction flag</t>
  </si>
  <si>
    <t>Underlying signal / provenance ID</t>
  </si>
  <si>
    <t>Enter A:O. Read P:X. Current assessment, evidence state and monitoring action are separate outputs; review trigger may include a downgrade/reversal condition.</t>
  </si>
  <si>
    <t>Decision inputs</t>
  </si>
  <si>
    <t>Current result</t>
  </si>
  <si>
    <t>Handoff + reversal</t>
  </si>
  <si>
    <t>Quality</t>
  </si>
  <si>
    <t>Assessment ID</t>
  </si>
  <si>
    <t>Product availability</t>
  </si>
  <si>
    <t>Buyer relevance</t>
  </si>
  <si>
    <t>Serviceability</t>
  </si>
  <si>
    <t>Buyer evidence</t>
  </si>
  <si>
    <t>Capability evidence</t>
  </si>
  <si>
    <t>Trajectory evidence</t>
  </si>
  <si>
    <t>Contradictory evidence</t>
  </si>
  <si>
    <t>Supersedes prior assessment</t>
  </si>
  <si>
    <t>Analyst notes</t>
  </si>
  <si>
    <t>Current assessment</t>
  </si>
  <si>
    <t>Monitoring action</t>
  </si>
  <si>
    <t>Reason code</t>
  </si>
  <si>
    <t>Safe conclusion</t>
  </si>
  <si>
    <t>Not supported</t>
  </si>
  <si>
    <t>Next evidence</t>
  </si>
  <si>
    <t>Review trigger</t>
  </si>
  <si>
    <t>Duplicate flag</t>
  </si>
  <si>
    <t>Worked Examples</t>
  </si>
  <si>
    <t>Illustrative cases showing how sparse evidence changes the permitted action without inventing a threat score.</t>
  </si>
  <si>
    <t>Example</t>
  </si>
  <si>
    <t>Observed facts</t>
  </si>
  <si>
    <t>Missing evidence</t>
  </si>
  <si>
    <t>Do not conclude</t>
  </si>
  <si>
    <t>Small SaaS entrant in one live evaluation</t>
  </si>
  <si>
    <t>Working product; relevant customers; integrations; one sales evaluation; serviceable</t>
  </si>
  <si>
    <t>Repeated buyer evidence; complete pricing</t>
  </si>
  <si>
    <t>PROVISIONAL EMERGING</t>
  </si>
  <si>
    <t>OBSERVED</t>
  </si>
  <si>
    <t>TARGETED WATCH</t>
  </si>
  <si>
    <t>Enough scoped evidence for targeted monitoring.</t>
  </si>
  <si>
    <t>Major strategic threat or future share.</t>
  </si>
  <si>
    <t>Buyer consideration repeats or serviceability changes.</t>
  </si>
  <si>
    <t>Funding-only launch</t>
  </si>
  <si>
    <t>Funding; press; founder visibility</t>
  </si>
  <si>
    <t>Capability; serviceability; buyer evidence</t>
  </si>
  <si>
    <t>UNRESOLVED</t>
  </si>
  <si>
    <t>RESOLVE EVIDENCE</t>
  </si>
  <si>
    <t>Discovery signal only.</t>
  </si>
  <si>
    <t>Funding proves competitive strength.</t>
  </si>
  <si>
    <t>Verify product, scope and buyer evidence.</t>
  </si>
  <si>
    <t>Wrong geography</t>
  </si>
  <si>
    <t>Working product and buyer fit elsewhere; not serviceable in scope</t>
  </si>
  <si>
    <t>None for current scope</t>
  </si>
  <si>
    <t>EXCLUDED</t>
  </si>
  <si>
    <t>NO MONITORING</t>
  </si>
  <si>
    <t>Not a current competitor for this scope.</t>
  </si>
  <si>
    <t>Irrelevant everywhere.</t>
  </si>
  <si>
    <t>Availability expands into scope.</t>
  </si>
  <si>
    <t>Repeated shortlist presence</t>
  </si>
  <si>
    <t>Capability; serviceability; same buyer/job; repeated shortlist/RFP</t>
  </si>
  <si>
    <t>Future share/growth</t>
  </si>
  <si>
    <t>CURRENTLY RELEVANT</t>
  </si>
  <si>
    <t>ACTIVE MONITOR</t>
  </si>
  <si>
    <t>Current relevance is directly supported.</t>
  </si>
  <si>
    <t>Future dominance.</t>
  </si>
  <si>
    <t>Material product, pricing, segment or win-loss change.</t>
  </si>
  <si>
    <t>Canonical Fixtures</t>
  </si>
  <si>
    <t>Regression cases for workbook/tool parity. The final native workbook must calculate PASS in V5:V52.</t>
  </si>
  <si>
    <t>Fixture ID</t>
  </si>
  <si>
    <t>Identity</t>
  </si>
  <si>
    <t>Scope</t>
  </si>
  <si>
    <t>Expected assessment</t>
  </si>
  <si>
    <t>Expected evidence state</t>
  </si>
  <si>
    <t>Expected monitoring</t>
  </si>
  <si>
    <t>Expected reason</t>
  </si>
  <si>
    <t>Fixture role</t>
  </si>
  <si>
    <t>F01</t>
  </si>
  <si>
    <t>Repeated shortlist and verified capability</t>
  </si>
  <si>
    <t>known</t>
  </si>
  <si>
    <t>defined</t>
  </si>
  <si>
    <t>available</t>
  </si>
  <si>
    <t>same</t>
  </si>
  <si>
    <t>yes</t>
  </si>
  <si>
    <t>repeated</t>
  </si>
  <si>
    <t>verified</t>
  </si>
  <si>
    <t>weak_none</t>
  </si>
  <si>
    <t>none</t>
  </si>
  <si>
    <t>fresh</t>
  </si>
  <si>
    <t>REPEATED_BUYER_COMPETITION</t>
  </si>
  <si>
    <t>canonical parity case</t>
  </si>
  <si>
    <t>F02</t>
  </si>
  <si>
    <t>Repeated RFP presence with corroborated trajectory</t>
  </si>
  <si>
    <t>corroborated</t>
  </si>
  <si>
    <t>F03</t>
  </si>
  <si>
    <t>Repeated buyer evidence despite weak trajectory</t>
  </si>
  <si>
    <t>F04</t>
  </si>
  <si>
    <t>Repeated buyer evidence with partial product availability</t>
  </si>
  <si>
    <t>partial</t>
  </si>
  <si>
    <t>F05</t>
  </si>
  <si>
    <t>One buyer comparison plus verified capability</t>
  </si>
  <si>
    <t>single</t>
  </si>
  <si>
    <t>LIMITED_BUYER_EVIDENCE</t>
  </si>
  <si>
    <t>F06</t>
  </si>
  <si>
    <t>One shortlist mention plus corroborated trajectory</t>
  </si>
  <si>
    <t>F07</t>
  </si>
  <si>
    <t>Corroborated trajectory no direct buyer evidence</t>
  </si>
  <si>
    <t>INFERRED</t>
  </si>
  <si>
    <t>CORROBORATED_TRAJECTORY</t>
  </si>
  <si>
    <t>F08</t>
  </si>
  <si>
    <t>Corroborated trajectory with partial capability</t>
  </si>
  <si>
    <t>F09</t>
  </si>
  <si>
    <t>Corroborated trajectory with partial serviceability</t>
  </si>
  <si>
    <t>F10</t>
  </si>
  <si>
    <t>Single buyer evidence with partial serviceability</t>
  </si>
  <si>
    <t>F11</t>
  </si>
  <si>
    <t>Working product no buyer evidence</t>
  </si>
  <si>
    <t>REFERENCE ONLY</t>
  </si>
  <si>
    <t>LOW-INTENSITY WATCH</t>
  </si>
  <si>
    <t>DISCOVERY_OR_CAPABILITY_ONLY</t>
  </si>
  <si>
    <t>F12</t>
  </si>
  <si>
    <t>Working product no buyer evidence plus single trajectory signal</t>
  </si>
  <si>
    <t>F13</t>
  </si>
  <si>
    <t>Working product no buyer evidence plus corroborated trajectory but adjacent buyer</t>
  </si>
  <si>
    <t>adjacent</t>
  </si>
  <si>
    <t>TRAJECTORY_WITHOUT_BUYER_PROOF</t>
  </si>
  <si>
    <t>F14</t>
  </si>
  <si>
    <t>Adjacent buyer, no direct evidence</t>
  </si>
  <si>
    <t>F15</t>
  </si>
  <si>
    <t>Marketplace-like availability only</t>
  </si>
  <si>
    <t>F16</t>
  </si>
  <si>
    <t>Known same buyer but no buyer evidence and partial capability</t>
  </si>
  <si>
    <t>F17</t>
  </si>
  <si>
    <t>Unknown identity</t>
  </si>
  <si>
    <t>unknown</t>
  </si>
  <si>
    <t>INVALID INPUT</t>
  </si>
  <si>
    <t>IDENTITY_OR_SCOPE_MISSING</t>
  </si>
  <si>
    <t>F18</t>
  </si>
  <si>
    <t>Undefined decision scope</t>
  </si>
  <si>
    <t>undefined</t>
  </si>
  <si>
    <t>F19</t>
  </si>
  <si>
    <t>Unknown identity and scope</t>
  </si>
  <si>
    <t>F20</t>
  </si>
  <si>
    <t>Wrong buyer</t>
  </si>
  <si>
    <t>no</t>
  </si>
  <si>
    <t>BUYER_OR_JOB_MISMATCH</t>
  </si>
  <si>
    <t>F21</t>
  </si>
  <si>
    <t>Not commercially available</t>
  </si>
  <si>
    <t>not_available</t>
  </si>
  <si>
    <t>NOT_SERVICEABLE_IN_SCOPE</t>
  </si>
  <si>
    <t>F22</t>
  </si>
  <si>
    <t>Not serviceable in geography</t>
  </si>
  <si>
    <t>F23</t>
  </si>
  <si>
    <t>Wrong buyer with strong hype signals</t>
  </si>
  <si>
    <t>F24</t>
  </si>
  <si>
    <t>Not serviceable despite repeated buyer curiosity</t>
  </si>
  <si>
    <t>F25</t>
  </si>
  <si>
    <t>Material contradictory evidence</t>
  </si>
  <si>
    <t>material</t>
  </si>
  <si>
    <t>MATERIAL_CONTRADICTION</t>
  </si>
  <si>
    <t>F26</t>
  </si>
  <si>
    <t>Contradiction with repeated buyer evidence</t>
  </si>
  <si>
    <t>F27</t>
  </si>
  <si>
    <t>Unknown buyer relevance</t>
  </si>
  <si>
    <t>DECISION_CRITICAL_UNKNOWN</t>
  </si>
  <si>
    <t>F28</t>
  </si>
  <si>
    <t>Unknown serviceability</t>
  </si>
  <si>
    <t>F29</t>
  </si>
  <si>
    <t>Unknown buyer evidence</t>
  </si>
  <si>
    <t>F30</t>
  </si>
  <si>
    <t>Unverified capability</t>
  </si>
  <si>
    <t>unverified</t>
  </si>
  <si>
    <t>F31</t>
  </si>
  <si>
    <t>Stale critical evidence with no repeated buyer proof</t>
  </si>
  <si>
    <t>mixed_stale</t>
  </si>
  <si>
    <t>CRITICAL_EVIDENCE_STALE</t>
  </si>
  <si>
    <t>F32</t>
  </si>
  <si>
    <t>Stale evidence but repeated buyer competition</t>
  </si>
  <si>
    <t>F33</t>
  </si>
  <si>
    <t>Funding-only proxy case</t>
  </si>
  <si>
    <t>F34</t>
  </si>
  <si>
    <t>Hiring-only proxy case</t>
  </si>
  <si>
    <t>F35</t>
  </si>
  <si>
    <t>Launch-only, buyer relevance unknown</t>
  </si>
  <si>
    <t>F36</t>
  </si>
  <si>
    <t>Traffic spike only in adjacent market</t>
  </si>
  <si>
    <t>F37</t>
  </si>
  <si>
    <t>AI-answer visibility only, same buyer known</t>
  </si>
  <si>
    <t>F38</t>
  </si>
  <si>
    <t>One enterprise logo but no repeated competitive evidence</t>
  </si>
  <si>
    <t>F39</t>
  </si>
  <si>
    <t>Open-source entrant with corroborated adoption signals</t>
  </si>
  <si>
    <t>F40</t>
  </si>
  <si>
    <t>PLG entrant with one buyer comparison</t>
  </si>
  <si>
    <t>F41</t>
  </si>
  <si>
    <t>Bundled platform with repeated deal substitution</t>
  </si>
  <si>
    <t>F42</t>
  </si>
  <si>
    <t>Partner-led entrant with corroborated channel and no deal evidence</t>
  </si>
  <si>
    <t>F43</t>
  </si>
  <si>
    <t>Enterprise-stealth entrant with repeated RFP presence</t>
  </si>
  <si>
    <t>F44</t>
  </si>
  <si>
    <t>Regulatory approval improves serviceability but no buyers yet</t>
  </si>
  <si>
    <t>F45</t>
  </si>
  <si>
    <t>Acquired entrant, new serviceability unclear</t>
  </si>
  <si>
    <t>F46</t>
  </si>
  <si>
    <t>Pricing unknown but other serviceability verified</t>
  </si>
  <si>
    <t>F47</t>
  </si>
  <si>
    <t>Observation window expired, no buyer evidence</t>
  </si>
  <si>
    <t>F48</t>
  </si>
  <si>
    <t>Repeated buyer evidence after prior weak watch state</t>
  </si>
  <si>
    <t>Method Notes</t>
  </si>
  <si>
    <t>Canonical vocabulary, evidence boundaries, result language and review/reversal rules. Change only when the methodology changes.</t>
  </si>
  <si>
    <t>Method item</t>
  </si>
  <si>
    <t>Rule / definition</t>
  </si>
  <si>
    <t>Source role</t>
  </si>
  <si>
    <t>URL</t>
  </si>
  <si>
    <t>Native closure implication</t>
  </si>
  <si>
    <t>Canonical rule</t>
  </si>
  <si>
    <t>Limited history does not justify invented history.</t>
  </si>
  <si>
    <t>Method</t>
  </si>
  <si>
    <t>CURRENTLY RELEVANT; PROVISIONAL EMERGING; REFERENCE ONLY; UNRESOLVED; EXCLUDED; INVALID INPUT</t>
  </si>
  <si>
    <t>Vocabulary</t>
  </si>
  <si>
    <t>Native formulas must use these exact strings.</t>
  </si>
  <si>
    <t>OBSERVED; INFERRED; UNRESOLVED</t>
  </si>
  <si>
    <t>ACTIVE MONITOR; TARGETED WATCH; LOW-INTENSITY WATCH; RESOLVE EVIDENCE; NO MONITORING</t>
  </si>
  <si>
    <t>No universal count. Source multiplication is one underlying signal; distinct signal families may corroborate trajectory; repeated scoped buyer evidence has stronger decision value.</t>
  </si>
  <si>
    <t>Evidence</t>
  </si>
  <si>
    <t>No numeric weighting.</t>
  </si>
  <si>
    <t>Funding</t>
  </si>
  <si>
    <t>Discovery/supporting signal; not a competitive-strength proxy.</t>
  </si>
  <si>
    <t>Never enough alone.</t>
  </si>
  <si>
    <t>Lifecycle</t>
  </si>
  <si>
    <t>Preserve prior assessment ID when superseding.</t>
  </si>
  <si>
    <t>Governance</t>
  </si>
  <si>
    <t>Duplicate check remains separate.</t>
  </si>
  <si>
    <t>Practical actions</t>
  </si>
  <si>
    <t>IGNORE; INVESTIGATE; MONITOR; RESPOND. These are operating actions, not assessment taxonomy.</t>
  </si>
  <si>
    <t>https://www.oecd.org/strategic-foresight/</t>
  </si>
  <si>
    <t>Review / reversal</t>
  </si>
  <si>
    <t>Meaningful escalation records the trigger and at least one observable condition that would downgrade or reverse the action.</t>
  </si>
  <si>
    <t>https://www.mckinsey.com/capabilities/strategy-and-corporate-finance/our-insights/strategy-under-uncertainty</t>
  </si>
  <si>
    <t>Monitoring intensity follows decision relevance and evidence change, not content volume.</t>
  </si>
  <si>
    <t>https://www.gov.uk/government/publications/the-aqua-book-guidance-on-producing-quality-analysis-for-government</t>
  </si>
  <si>
    <t>AI evidence boundary</t>
  </si>
  <si>
    <t>AI may discover, deduplicate, cluster and summarize; it must not convert INFERRED interpretation into OBSERVED evidence.</t>
  </si>
  <si>
    <t>https://www.crayon.co/resources/</t>
  </si>
  <si>
    <t>Provenance</t>
  </si>
  <si>
    <t>Use the underlying signal / provenance ID to collapse syndicated or repeated coverage before evaluating corroboration.</t>
  </si>
  <si>
    <t>https://klue.com/resources</t>
  </si>
  <si>
    <t>Source</t>
  </si>
  <si>
    <t>Strategic foresight / weak signals</t>
  </si>
  <si>
    <t>OECD</t>
  </si>
  <si>
    <t>Strategy under uncertainty</t>
  </si>
  <si>
    <t>McKinsey</t>
  </si>
  <si>
    <t>Analytical quality / uncertainty</t>
  </si>
  <si>
    <t>UK AQuA Book</t>
  </si>
  <si>
    <t>Competitive monitoring</t>
  </si>
  <si>
    <t>Crayon</t>
  </si>
  <si>
    <t>Buyer evidence / win-loss</t>
  </si>
  <si>
    <t>Klue</t>
  </si>
  <si>
    <t>Win-loss / buyer-decision evidence</t>
  </si>
  <si>
    <t>Buyer decisions are stronger evidence of scoped competition than visibility alone.</t>
  </si>
  <si>
    <t>Search discovery</t>
  </si>
  <si>
    <t>Organic competitor discovery</t>
  </si>
  <si>
    <t>https://ahrefs.com/blog/find-competitors/</t>
  </si>
  <si>
    <t>Search visibility can identify candidates but does not establish business-competitor status.</t>
  </si>
  <si>
    <t>The entrant is not a current competitor for this decision scope.</t>
  </si>
  <si>
    <t>This does not prove the company is irrelevant in other buyers, products, tiers or geographies.</t>
  </si>
  <si>
    <t>No additional evidence is required for this scope unless the buyer, offer or serviceability boundary changes.</t>
  </si>
  <si>
    <t>Reassess if the entrant begins serving this buyer/job or becomes commercially serviceable in scope.</t>
  </si>
  <si>
    <t>Material evidence conflicts prevent a reliable current assessment.</t>
  </si>
  <si>
    <t>Do not choose the more convenient source or average conflicting claims.</t>
  </si>
  <si>
    <t>Resolve the contradiction using the freshest primary or direct buyer evidence available.</t>
  </si>
  <si>
    <t>Reassess immediately when the contradiction is resolved.</t>
  </si>
  <si>
    <t>The entrant is a legitimate research subject, but a decision-critical fact remains unknown or stale.</t>
  </si>
  <si>
    <t>Current relevance or threat cannot be claimed from weak visibility signals alone.</t>
  </si>
  <si>
    <t>Refresh the stale buyer or commercial evidence.</t>
  </si>
  <si>
    <t>Reassess when the decision-critical unknown is verified with fresh evidence.</t>
  </si>
  <si>
    <t>Resolve the decision-critical unknown with fresh primary, commercial or buyer evidence.</t>
  </si>
  <si>
    <t>The entrant is currently relevant in this decision scope because verified capability and serviceability are reinforced by repeated buyer consideration.</t>
  </si>
  <si>
    <t>Current relevance still does not prove future share, growth rate or strategic dominance.</t>
  </si>
  <si>
    <t>Track why buyers choose or reject the entrant and which capability or commercial changes affect those decisions.</t>
  </si>
  <si>
    <t>Reassess on material pricing, product, segment, geography, procurement or repeated win-loss change.</t>
  </si>
  <si>
    <t>The entrant has enough scoped evidence to warrant targeted monitoring, but current competitive relevance is not yet repeated or fully established.</t>
  </si>
  <si>
    <t>Do not convert a directional pattern into a forecast or a universal threat label.</t>
  </si>
  <si>
    <t>Look for repeated shortlist, RFP, win-loss or independently verified buyer-use evidence.</t>
  </si>
  <si>
    <t>Reassess when buyer consideration repeats, serviceability changes, or the corroborated trajectory weakens or strengthens.</t>
  </si>
  <si>
    <t>Seek direct buyer consideration evidence that connects the trajectory to the scoped decision.</t>
  </si>
  <si>
    <t>The entrant is worth keeping visible, but there is no direct evidence yet that buyers in this scope treat it as a current alternative.</t>
  </si>
  <si>
    <t>Do not describe the entrant as a current strategic threat or proven substitute.</t>
  </si>
  <si>
    <t>Look for buyer consideration, procurement eligibility, verified customer use or repeated competitive deal evidence.</t>
  </si>
  <si>
    <t>Reassess when the entrant appears in real buyer decisions or materially expands into this scope.</t>
  </si>
  <si>
    <t>KEY_FACTS_UNRESOLVED</t>
  </si>
  <si>
    <t>The available evidence is not sufficient for a bounded current assessment.</t>
  </si>
  <si>
    <t>Do not infer historical strength, future market share or strategic threat from missing evidence.</t>
  </si>
  <si>
    <t>Resolve the missing decision-critical fact before escalating the conclusion.</t>
  </si>
  <si>
    <t>Reassess when the missing or contradictory evidence is resolved.</t>
  </si>
  <si>
    <t>A competitor assessment is not valid until the entity and decision scope are defined.</t>
  </si>
  <si>
    <t>No competitor-role, relevance or monitoring conclusion is supported yet.</t>
  </si>
  <si>
    <t>Normalize the identity or define the decision scope before assessment.</t>
  </si>
  <si>
    <t>Restart the check when identity and scope are complete.</t>
  </si>
  <si>
    <t>identity_status</t>
  </si>
  <si>
    <t>scope_status</t>
  </si>
  <si>
    <t>evidence_type</t>
  </si>
  <si>
    <t>buyer comparison</t>
  </si>
  <si>
    <t>RFP / shortlist</t>
  </si>
  <si>
    <t>win-loss</t>
  </si>
  <si>
    <t>verified customer use</t>
  </si>
  <si>
    <t>product availability</t>
  </si>
  <si>
    <t>pricing / procurement</t>
  </si>
  <si>
    <t>integration</t>
  </si>
  <si>
    <t>certification</t>
  </si>
  <si>
    <t>product release</t>
  </si>
  <si>
    <t>customer reference</t>
  </si>
  <si>
    <t>market / segment expansion</t>
  </si>
  <si>
    <t>hiring</t>
  </si>
  <si>
    <t>partnership / channel</t>
  </si>
  <si>
    <t>review growth</t>
  </si>
  <si>
    <t>funding</t>
  </si>
  <si>
    <t>press / social</t>
  </si>
  <si>
    <t>search visibility</t>
  </si>
  <si>
    <t>traffic / marketplace</t>
  </si>
  <si>
    <t>analyst interpretation</t>
  </si>
  <si>
    <t>other</t>
  </si>
  <si>
    <t>evidence_state</t>
  </si>
  <si>
    <t>evidence_strength</t>
  </si>
  <si>
    <t>A - direct buyer</t>
  </si>
  <si>
    <t>B - verified capability</t>
  </si>
  <si>
    <t>C - corroborated trajectory</t>
  </si>
  <si>
    <t>D - discovery / weak</t>
  </si>
  <si>
    <t>inference</t>
  </si>
  <si>
    <t>freshness</t>
  </si>
  <si>
    <t>stale</t>
  </si>
  <si>
    <t>contradiction</t>
  </si>
  <si>
    <t>minor</t>
  </si>
  <si>
    <t>product_availability</t>
  </si>
  <si>
    <t>buyer_relevance</t>
  </si>
  <si>
    <t>serviceability</t>
  </si>
  <si>
    <t>buyer_evidence</t>
  </si>
  <si>
    <t>capability_evidence</t>
  </si>
  <si>
    <t>trajectory_evidence</t>
  </si>
  <si>
    <t>Column1</t>
  </si>
  <si>
    <t>Column2</t>
  </si>
  <si>
    <t>Column3</t>
  </si>
  <si>
    <t>Column4</t>
  </si>
  <si>
    <t>Column5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</si>
</sst>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6"/>
      <color rgb="FFFFFFFF"/>
      <name val="Carlito"/>
    </font>
    <font>
      <b/>
      <sz val="10"/>
      <color rgb="FFFFFFFF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i/>
      <sz val="10"/>
      <color rgb="FF52647A"/>
      <name val="Carlito"/>
    </font>
    <font>
      <i/>
      <sz val="11"/>
      <color rgb="FF52647A"/>
      <name val="Carlito"/>
    </font>
    <font>
      <b/>
      <sz val="11"/>
      <color rgb="FF14233F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14213D"/>
      </patternFill>
    </fill>
    <fill>
      <patternFill patternType="solid">
        <fgColor rgb="FF14233F"/>
      </patternFill>
    </fill>
    <fill>
      <patternFill patternType="solid">
        <fgColor rgb="FFEEF3F8"/>
      </patternFill>
    </fill>
    <fill>
      <patternFill patternType="solid">
        <fgColor rgb="FF255A82"/>
      </patternFill>
    </fill>
    <fill>
      <patternFill patternType="solid">
        <fgColor rgb="FFEAF4FA"/>
      </patternFill>
    </fill>
    <fill>
      <patternFill patternType="solid">
        <fgColor rgb="FFF2F6EA"/>
      </patternFill>
    </fill>
    <fill>
      <patternFill patternType="solid">
        <fgColor rgb="FFFFF4E6"/>
      </patternFill>
    </fill>
    <fill>
      <patternFill patternType="solid">
        <fgColor rgb="FFF2ECFA"/>
      </patternFill>
    </fill>
    <fill>
      <patternFill patternType="solid">
        <fgColor rgb="FF587B36"/>
      </patternFill>
    </fill>
    <fill>
      <patternFill patternType="solid">
        <fgColor rgb="FFA46B26"/>
      </patternFill>
    </fill>
    <fill>
      <patternFill patternType="solid">
        <fgColor rgb="FF6F4A8E"/>
      </patternFill>
    </fill>
    <fill>
      <patternFill patternType="solid">
        <fgColor rgb="FFFAFC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5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7" fillId="4" borderId="0" xfId="0" applyFont="1" applyFill="1" applyAlignment="1">
      <alignment vertical="top" wrapText="1"/>
    </xf>
    <xf numFmtId="0" fontId="7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5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0" fillId="13" borderId="0" xfId="0" applyFill="1" applyAlignment="1">
      <alignment vertical="top" wrapText="1"/>
    </xf>
    <xf numFmtId="0" fontId="0" fillId="13" borderId="0" xfId="0" applyFill="1" applyAlignment="1">
      <alignment wrapText="1"/>
    </xf>
    <xf numFmtId="0" fontId="4" fillId="3" borderId="0" xfId="0" applyFont="1" applyFill="1"/>
    <xf numFmtId="0" fontId="5" fillId="4" borderId="0" xfId="0" applyFont="1" applyFill="1" applyAlignment="1">
      <alignment wrapText="1"/>
    </xf>
    <xf numFmtId="0" fontId="6" fillId="4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/>
    <xf numFmtId="0" fontId="0" fillId="0" borderId="0" xfId="0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</cellXfs>
  <cellStyles count="1">
    <cellStyle name="Normal" xfId="0" builtinId="0"/>
  </cellStyles>
  <dxfs count="95">
    <dxf>
      <alignment horizontal="general" vertical="bottom" textRotation="0" wrapText="1" indent="0" justifyLastLine="0" shrinkToFit="0" readingOrder="0"/>
      <protection locked="1" hidden="0"/>
    </dxf>
    <dxf>
      <alignment horizontal="general" vertical="bottom" textRotation="0" wrapText="1" indent="0" justifyLastLine="0" shrinkToFit="0" readingOrder="0"/>
      <protection locked="1" hidden="0"/>
    </dxf>
    <dxf>
      <alignment horizontal="general" vertical="bottom" textRotation="0" wrapText="1" indent="0" justifyLastLine="0" shrinkToFit="0" readingOrder="0"/>
      <protection locked="1" hidden="0"/>
    </dxf>
    <dxf>
      <alignment horizontal="general" vertical="bottom" textRotation="0" wrapText="1" indent="0" justifyLastLine="0" shrinkToFit="0" readingOrder="0"/>
      <protection locked="1" hidden="0"/>
    </dxf>
    <dxf>
      <alignment horizontal="general" vertical="bottom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rlito"/>
        <scheme val="none"/>
      </font>
      <fill>
        <patternFill patternType="solid">
          <fgColor indexed="64"/>
          <bgColor rgb="FF255A82"/>
        </patternFill>
      </fill>
      <alignment horizontal="general" vertical="bottom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rlito"/>
        <scheme val="none"/>
      </font>
      <fill>
        <patternFill patternType="solid">
          <fgColor indexed="64"/>
          <bgColor rgb="FF255A82"/>
        </patternFill>
      </fill>
      <alignment horizontal="center" vertical="center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rlito"/>
        <scheme val="none"/>
      </font>
      <fill>
        <patternFill patternType="solid">
          <fgColor indexed="64"/>
          <bgColor rgb="FFA46B26"/>
        </patternFill>
      </fill>
      <alignment horizontal="center" vertical="center" textRotation="0" wrapText="1" indent="0" justifyLastLine="0" shrinkToFit="0" readingOrder="0"/>
      <protection locked="1" hidden="0"/>
    </dxf>
    <dxf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rlito"/>
        <scheme val="none"/>
      </font>
      <fill>
        <patternFill patternType="solid">
          <fgColor indexed="64"/>
          <bgColor rgb="FF255A82"/>
        </patternFill>
      </fill>
      <alignment horizontal="center" vertical="center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rlito"/>
        <scheme val="none"/>
      </font>
      <fill>
        <patternFill patternType="solid">
          <fgColor indexed="64"/>
          <bgColor rgb="FF255A82"/>
        </patternFill>
      </fill>
      <alignment horizontal="center" vertical="center" textRotation="0" wrapText="1" indent="0" justifyLastLine="0" shrinkToFit="0" readingOrder="0"/>
      <protection locked="1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rlito"/>
        <scheme val="none"/>
      </font>
      <fill>
        <patternFill patternType="solid">
          <fgColor indexed="64"/>
          <bgColor rgb="FF255A8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F81B08-AF43-43EE-A883-AA3536635525}" name="CompetitorRegisterTable" displayName="CompetitorRegisterTable" ref="A4:F104" totalsRowShown="0" headerRowDxfId="94" dataDxfId="93">
  <autoFilter ref="A4:F104" xr:uid="{11F81B08-AF43-43EE-A883-AA3536635525}"/>
  <tableColumns count="6">
    <tableColumn id="1" xr3:uid="{971C553E-3945-400D-9AF9-E88C2C407B2A}" name="Competitor ID" dataDxfId="92"/>
    <tableColumn id="2" xr3:uid="{6D8FD453-5EDC-4CD7-AC97-31502FCA00DD}" name="Name" dataDxfId="91"/>
    <tableColumn id="3" xr3:uid="{C467A30E-1DBF-4710-BB71-65C7DE1E92FD}" name="Identity status" dataDxfId="90"/>
    <tableColumn id="4" xr3:uid="{47240D42-F0D2-4804-98A3-9EBC8B624408}" name="Primary URL" dataDxfId="89"/>
    <tableColumn id="5" xr3:uid="{E685A7E0-A2BE-448A-AB39-BC73B905F8E5}" name="Product / offer evaluated" dataDxfId="88"/>
    <tableColumn id="6" xr3:uid="{4E66ACF1-2790-42CE-8535-C4157E41C406}" name="Notes" dataDxfId="8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E51432-C9CC-4833-A30B-E862192A40AA}" name="DecisionScopeTable" displayName="DecisionScopeTable" ref="A4:H104" totalsRowShown="0" headerRowDxfId="86" dataDxfId="85">
  <autoFilter ref="A4:H104" xr:uid="{1AE51432-C9CC-4833-A30B-E862192A40AA}"/>
  <tableColumns count="8">
    <tableColumn id="1" xr3:uid="{9CA76BAC-D334-4D65-BE5E-0C36433D33DA}" name="Scope ID" dataDxfId="84"/>
    <tableColumn id="2" xr3:uid="{E91E95A6-7FF2-4460-A90D-169EB52F49B4}" name="Buyer / segment" dataDxfId="83"/>
    <tableColumn id="3" xr3:uid="{E06BBC2E-CCF8-4F93-ADE7-166B86337176}" name="Need / job" dataDxfId="82"/>
    <tableColumn id="4" xr3:uid="{D5D1D37F-8E94-4D17-802D-AB8A4B1E10BB}" name="Product / tier" dataDxfId="81"/>
    <tableColumn id="5" xr3:uid="{97B53181-385E-48B2-9E7E-5990DBE63765}" name="Geography" dataDxfId="80"/>
    <tableColumn id="6" xr3:uid="{19E84A94-8479-4D29-9D08-6112AFAB76FF}" name="Decision context" dataDxfId="79"/>
    <tableColumn id="7" xr3:uid="{7D9A5D77-8073-41C3-81D9-8DF8AB92CD36}" name="Scope status" dataDxfId="78"/>
    <tableColumn id="8" xr3:uid="{F613C757-2684-469B-8FDF-F07CEFD84A37}" name="Notes" dataDxfId="7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0D0D88E-5C23-4DD5-B0F4-D2FC932B3D4D}" name="EvidenceRegisterTable" displayName="EvidenceRegisterTable" ref="A4:N504" totalsRowShown="0" headerRowDxfId="76" dataDxfId="75">
  <autoFilter ref="A4:N504" xr:uid="{E0D0D88E-5C23-4DD5-B0F4-D2FC932B3D4D}"/>
  <tableColumns count="14">
    <tableColumn id="1" xr3:uid="{FBEDD4A7-9E00-4943-A5A3-47A896954567}" name="Evidence ID" dataDxfId="74"/>
    <tableColumn id="2" xr3:uid="{5F208AB9-4323-4EA8-856F-F3C8F637180D}" name="Competitor ID" dataDxfId="73"/>
    <tableColumn id="3" xr3:uid="{4BCEA261-AE13-4E36-A1C6-C5EF69D4F726}" name="Scope ID" dataDxfId="72"/>
    <tableColumn id="4" xr3:uid="{073C879E-211A-4CE9-8338-3D942732D860}" name="Evidence type" dataDxfId="71"/>
    <tableColumn id="5" xr3:uid="{C9E31890-2618-4A82-8CB2-7BF876C886E2}" name="Observed fact" dataDxfId="70"/>
    <tableColumn id="6" xr3:uid="{A5BAB1DF-FF85-4B15-9A87-F86E70030C15}" name="Evidence state" dataDxfId="69"/>
    <tableColumn id="7" xr3:uid="{20BB0BB7-A774-42FE-8535-70184BC857F6}" name="Evidence strength" dataDxfId="68"/>
    <tableColumn id="8" xr3:uid="{5E777D89-53C2-464A-8F7C-C79AB5981736}" name="Source URL" dataDxfId="67"/>
    <tableColumn id="9" xr3:uid="{FB045448-0B68-46AE-850F-E9373328C33A}" name="Observation date" dataDxfId="66"/>
    <tableColumn id="10" xr3:uid="{8EEFBAC8-CF63-4E49-8A98-6BF83AE99E32}" name="Freshness" dataDxfId="65"/>
    <tableColumn id="11" xr3:uid="{836F7966-DF46-40A0-87D8-6152A93D0E81}" name="Reviewer" dataDxfId="64"/>
    <tableColumn id="12" xr3:uid="{1FED85A6-F4B9-4CC1-9FBD-35C5711BD2EB}" name="Contradiction flag" dataDxfId="63"/>
    <tableColumn id="13" xr3:uid="{6D0352B2-65D9-4D11-9B8B-E9C7A0804CE9}" name="Notes" dataDxfId="62"/>
    <tableColumn id="14" xr3:uid="{39C91B42-8B15-40A0-94E5-E2973D991494}" name="Underlying signal / provenance ID" dataDxfId="6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76B3B9-694F-4254-A2F0-613009F4CB25}" name="EmergingAssessmentsTable" displayName="EmergingAssessmentsTable" ref="A4:X204" totalsRowShown="0" headerRowDxfId="60" dataDxfId="59">
  <autoFilter ref="A4:X204" xr:uid="{6876B3B9-694F-4254-A2F0-613009F4CB25}"/>
  <tableColumns count="24">
    <tableColumn id="1" xr3:uid="{448B69C3-DA2D-412A-9BC6-DB4E89E7DB48}" name="Assessment ID" dataDxfId="58"/>
    <tableColumn id="2" xr3:uid="{EB6FA35F-C684-45E7-9880-13DBE2E35332}" name="Competitor ID" dataDxfId="57"/>
    <tableColumn id="3" xr3:uid="{5A44D319-8028-4874-B445-7AD631CA6DE1}" name="Scope ID" dataDxfId="56"/>
    <tableColumn id="4" xr3:uid="{B23A5EBB-BC8D-43E3-9955-4BEE45BB93DC}" name="Identity status" dataDxfId="55"/>
    <tableColumn id="5" xr3:uid="{774815CA-1295-4679-9B93-15846B96C9C5}" name="Scope status" dataDxfId="54"/>
    <tableColumn id="6" xr3:uid="{983CE01B-4E23-47C1-9AE1-26F03C468B97}" name="Product availability" dataDxfId="53"/>
    <tableColumn id="7" xr3:uid="{0F35736A-461C-4367-86B2-F11C813974D7}" name="Buyer relevance" dataDxfId="52"/>
    <tableColumn id="8" xr3:uid="{D47260E2-B319-4145-9DA0-759DBF337A2F}" name="Serviceability" dataDxfId="51"/>
    <tableColumn id="9" xr3:uid="{AA66BFD1-EC10-4BA1-835C-5AD4D7A8B785}" name="Buyer evidence" dataDxfId="50"/>
    <tableColumn id="10" xr3:uid="{CCBBDC60-A8BD-486C-9951-8139C7B52660}" name="Capability evidence" dataDxfId="49"/>
    <tableColumn id="11" xr3:uid="{1CF01A61-2504-448B-80DA-98B360123310}" name="Trajectory evidence" dataDxfId="48"/>
    <tableColumn id="12" xr3:uid="{BA645FEC-D6E4-48FF-8A87-C1D5BA6DB930}" name="Contradictory evidence" dataDxfId="47"/>
    <tableColumn id="13" xr3:uid="{1123B8F4-7D93-45B7-897E-1B7E98B8B1E9}" name="Freshness" dataDxfId="46"/>
    <tableColumn id="14" xr3:uid="{AD3C8842-F04C-4795-AC81-4937C3532B6C}" name="Supersedes prior assessment" dataDxfId="45"/>
    <tableColumn id="15" xr3:uid="{B58F320B-5B1A-4A4C-8682-621A0C4345FC}" name="Analyst notes" dataDxfId="44"/>
    <tableColumn id="16" xr3:uid="{6189FAC7-F37A-4F7A-9354-0FA1C4978A1A}" name="Current assessment" dataDxfId="43">
      <calculatedColumnFormula>IF(A5="","",IF(OR(D5&lt;&gt;"known",E5&lt;&gt;"defined"),"INVALID INPUT",IF(OR(G5="no",F5="not_available",H5="no"),"EXCLUDED",IF(L5="material","UNRESOLVED",IF(OR(G5="unknown",H5="unknown",I5="unknown",AND(M5="mixed_stale",I5&lt;&gt;"repeated"),J5="unverified"),"UNRESOLVED",IF(AND(G5="same",H5="yes",J5="verified",I5="repeated"),"CURRENTLY RELEVANT",IF(AND(G5="same",OR(J5="verified",J5="partial"),OR(H5="yes",H5="partial"),OR(K5="corroborated",I5="single")),"PROVISIONAL EMERGING",IF(AND(OR(G5="adjacent",G5="same"),OR(J5="verified",J5="partial"),I5="none"),"REFERENCE ONLY","UNRESOLVED"))))))))</calculatedColumnFormula>
    </tableColumn>
    <tableColumn id="17" xr3:uid="{3A6380CC-BD2B-4652-BFCA-42C3F6041D0D}" name="Evidence state" dataDxfId="42">
      <calculatedColumnFormula>IF(A5="","",IF(P5="INVALID INPUT","UNRESOLVED",IF(P5="EXCLUDED",IF(L5="material","UNRESOLVED","OBSERVED"),IF(P5="CURRENTLY RELEVANT","OBSERVED",IF(P5="PROVISIONAL EMERGING",IF(AND(I5="single",J5="verified"),"OBSERVED","INFERRED"),IF(P5="REFERENCE ONLY","INFERRED","UNRESOLVED"))))))</calculatedColumnFormula>
    </tableColumn>
    <tableColumn id="18" xr3:uid="{233889C4-0065-43E0-BEF8-05DAA7368CCD}" name="Monitoring action" dataDxfId="41">
      <calculatedColumnFormula>IF(A5="","",IF(P5="EXCLUDED","NO MONITORING",IF(P5="CURRENTLY RELEVANT","ACTIVE MONITOR",IF(P5="PROVISIONAL EMERGING","TARGETED WATCH",IF(P5="REFERENCE ONLY",IF(K5="corroborated","TARGETED WATCH","LOW-INTENSITY WATCH"),"RESOLVE EVIDENCE")))))</calculatedColumnFormula>
    </tableColumn>
    <tableColumn id="19" xr3:uid="{4BCE2530-6EF2-40F4-8475-B624EAA36FEF}" name="Reason code" dataDxfId="40">
      <calculatedColumnFormula>IF(A5="","",IF(P5="INVALID INPUT","IDENTITY_OR_SCOPE_MISSING",IF(P5="EXCLUDED",IF(G5="no","BUYER_OR_JOB_MISMATCH","NOT_SERVICEABLE_IN_SCOPE"),IF(L5="material","MATERIAL_CONTRADICTION",IF(AND(M5="mixed_stale",I5&lt;&gt;"repeated"),"CRITICAL_EVIDENCE_STALE",IF(OR(G5="unknown",H5="unknown",I5="unknown",J5="unverified"),"DECISION_CRITICAL_UNKNOWN",IF(P5="CURRENTLY RELEVANT","REPEATED_BUYER_COMPETITION",IF(P5="PROVISIONAL EMERGING",IF(I5="single","LIMITED_BUYER_EVIDENCE","CORROBORATED_TRAJECTORY"),IF(P5="REFERENCE ONLY",IF(K5="corroborated","TRAJECTORY_WITHOUT_BUYER_PROOF","DISCOVERY_OR_CAPABILITY_ONLY"),"KEY_FACTS_UNRESOLVED")))))))))</calculatedColumnFormula>
    </tableColumn>
    <tableColumn id="20" xr3:uid="{67D73C44-2D83-4ADB-BA6A-5BF0CFC80085}" name="Safe conclusion" dataDxfId="39">
      <calculatedColumnFormula>IF(A5="","",IF(S5="IDENTITY_OR_SCOPE_MISSING","A competitor assessment is not valid until the entity and decision scope are defined.",IFERROR(VLOOKUP(S5,'Method Notes'!$A$26:$E$37,2,FALSE),"The available evidence is not sufficient for a bounded current assessment.")))</calculatedColumnFormula>
    </tableColumn>
    <tableColumn id="21" xr3:uid="{E57A5AE2-6672-4543-A517-1B5BE02568C3}" name="Not supported" dataDxfId="38">
      <calculatedColumnFormula>IF(A5="","",IF(S5="IDENTITY_OR_SCOPE_MISSING","No competitor-role, relevance or monitoring conclusion is supported yet.",IFERROR(VLOOKUP(S5,'Method Notes'!$A$26:$E$37,3,FALSE),"Do not infer historical strength, future market share or strategic threat from missing evidence.")))</calculatedColumnFormula>
    </tableColumn>
    <tableColumn id="22" xr3:uid="{53D4625A-FFEA-4B7A-86C9-50A15A3207B0}" name="Next evidence" dataDxfId="37">
      <calculatedColumnFormula>IF(A5="","",IF(S5="IDENTITY_OR_SCOPE_MISSING",IF(D5&lt;&gt;"known","Normalize the competitor identity and product being evaluated.","Define the buyer, job/need, offer or tier, geography and decision context."),IF(S5="DECISION_CRITICAL_UNKNOWN",IF(G5="unknown","Verify whether the same buyer would use it for the same job.",IF(H5="unknown","Verify commercial availability, implementation and procurement serviceability in scope.",IF(J5="unverified","Verify the working product/capability from direct documentation or use.","Refresh the stale buyer or commercial evidence."))),IFERROR(VLOOKUP(S5,'Method Notes'!$A$26:$E$37,4,FALSE),"Resolve the missing decision-critical fact before escalating the conclusion."))))</calculatedColumnFormula>
    </tableColumn>
    <tableColumn id="23" xr3:uid="{10824765-8775-4C47-B6F7-AD6D283A2359}" name="Review trigger" dataDxfId="36">
      <calculatedColumnFormula>IF(A5="","",IF(S5="IDENTITY_OR_SCOPE_MISSING","Restart the check when identity and scope are complete.",IFERROR(VLOOKUP(S5,'Method Notes'!$A$26:$E$37,5,FALSE),"Reassess when the missing or contradictory evidence is resolved.")))</calculatedColumnFormula>
    </tableColumn>
    <tableColumn id="24" xr3:uid="{820A0876-AEBA-4363-86AE-75A9599DC7E4}" name="Duplicate flag" dataDxfId="35">
      <calculatedColumnFormula>IF(A5="","",IF(COUNTIF($A$5:A5,A5)&gt;1,"DUPLICATE",""))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F259FF4-AF07-46EC-ABEE-A18F5D28E72B}" name="WorkedExamplesTable" displayName="WorkedExamplesTable" ref="A4:I8" totalsRowShown="0" headerRowDxfId="34" dataDxfId="33">
  <autoFilter ref="A4:I8" xr:uid="{5F259FF4-AF07-46EC-ABEE-A18F5D28E72B}"/>
  <tableColumns count="9">
    <tableColumn id="1" xr3:uid="{B0C1417D-A458-41DD-B2A6-18BBB6EB1A2E}" name="Example" dataDxfId="32"/>
    <tableColumn id="2" xr3:uid="{5F6E84C7-1014-44D6-A2D5-FB64DDB319F6}" name="Observed facts" dataDxfId="31"/>
    <tableColumn id="3" xr3:uid="{98A35C30-C7A6-4DCF-9B21-497E07A9BD4B}" name="Missing evidence" dataDxfId="30"/>
    <tableColumn id="4" xr3:uid="{7488DF09-D520-42A2-847E-8CA9BF517BC0}" name="Current assessment" dataDxfId="29"/>
    <tableColumn id="5" xr3:uid="{001FFC9A-1B21-471C-8386-468C65FE2B14}" name="Evidence state" dataDxfId="28"/>
    <tableColumn id="6" xr3:uid="{1BB1458F-6F1B-4D0C-8748-44BEF3378EFC}" name="Monitoring action" dataDxfId="27"/>
    <tableColumn id="7" xr3:uid="{16209935-E51E-4303-90A1-474B4141E1D3}" name="Safe conclusion" dataDxfId="26"/>
    <tableColumn id="8" xr3:uid="{A2C082EA-881E-449D-A18C-6749F6E39922}" name="Do not conclude" dataDxfId="25"/>
    <tableColumn id="9" xr3:uid="{1CAD7F66-E3BA-4674-AA2F-16BD842D4088}" name="Review trigger" dataDxfId="2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2577A9F-A39A-4D52-A123-63216F022309}" name="CanonicalFixturesTable" displayName="CanonicalFixturesTable" ref="A4:V52" totalsRowShown="0" headerRowDxfId="23" dataDxfId="22">
  <autoFilter ref="A4:V52" xr:uid="{52577A9F-A39A-4D52-A123-63216F022309}"/>
  <tableColumns count="22">
    <tableColumn id="1" xr3:uid="{C335CDDA-AD75-4C28-811F-68FF59317F8B}" name="Fixture ID" dataDxfId="21"/>
    <tableColumn id="2" xr3:uid="{4B592B3F-7B87-4845-8088-08A807BA31FF}" name="Name" dataDxfId="20"/>
    <tableColumn id="3" xr3:uid="{8466B864-E1D4-4346-81B8-535A6F07A89A}" name="Identity" dataDxfId="19"/>
    <tableColumn id="4" xr3:uid="{55723BD7-D5EF-4184-9046-35F1677689EC}" name="Scope" dataDxfId="18"/>
    <tableColumn id="5" xr3:uid="{D44D89CD-1A9B-4C44-BA3A-BF33EBBAD2EE}" name="Product availability" dataDxfId="17"/>
    <tableColumn id="6" xr3:uid="{F98D7F32-520B-4707-9C32-DE1C1D8EBEFD}" name="Buyer relevance" dataDxfId="16"/>
    <tableColumn id="7" xr3:uid="{F96EC9ED-777C-4584-B463-86F214634F0A}" name="Serviceability" dataDxfId="15"/>
    <tableColumn id="8" xr3:uid="{37A77486-98B9-4703-859D-04541141FD54}" name="Buyer evidence" dataDxfId="14"/>
    <tableColumn id="9" xr3:uid="{D55BBCC4-F3A1-40A6-BE07-4169F285B34E}" name="Capability evidence" dataDxfId="13"/>
    <tableColumn id="10" xr3:uid="{70651979-1BF8-41BA-ADD2-785629B5AA46}" name="Trajectory evidence" dataDxfId="12"/>
    <tableColumn id="11" xr3:uid="{C16B1B73-B7B7-4AA6-AE2C-7E0A02FB8C74}" name="Contradictory evidence" dataDxfId="11"/>
    <tableColumn id="12" xr3:uid="{53374E8A-EC94-4B51-9407-443583F55765}" name="Freshness" dataDxfId="10"/>
    <tableColumn id="13" xr3:uid="{BCD22457-86B4-42B1-8ECC-73341B638EF1}" name="Expected assessment" dataDxfId="9"/>
    <tableColumn id="14" xr3:uid="{4A5EE00A-8749-4A4B-9319-F138FA77395A}" name="Expected evidence state" dataDxfId="8"/>
    <tableColumn id="15" xr3:uid="{3C590BB5-9072-4C3B-BD29-95A27831A260}" name="Expected monitoring" dataDxfId="7"/>
    <tableColumn id="16" xr3:uid="{198ADE6C-4ECC-489B-BBFB-2BE29C9D092B}" name="Expected reason" dataDxfId="6"/>
    <tableColumn id="17" xr3:uid="{2C234470-74CE-4EF9-A975-F93952B6E21E}" name="Fixture role" dataDxfId="5"/>
    <tableColumn id="18" xr3:uid="{31CBDE0C-3679-49C9-8C51-AE20ABE29708}" name="Column1" dataDxfId="4">
      <calculatedColumnFormula>IF(OR(C5&lt;&gt;"known",D5&lt;&gt;"defined"),"INVALID INPUT",IF(OR(F5="no",E5="not_available",G5="no"),"EXCLUDED",IF(K5="material","UNRESOLVED",IF(OR(F5="unknown",G5="unknown",H5="unknown",AND(L5="mixed_stale",H5&lt;&gt;"repeated"),I5="unverified"),"UNRESOLVED",IF(AND(F5="same",G5="yes",I5="verified",H5="repeated"),"CURRENTLY RELEVANT",IF(AND(F5="same",OR(I5="verified",I5="partial"),OR(G5="yes",G5="partial"),OR(J5="corroborated",H5="single")),"PROVISIONAL EMERGING",IF(AND(OR(F5="adjacent",F5="same"),OR(I5="verified",I5="partial"),H5="none"),"REFERENCE ONLY","UNRESOLVED")))))))</calculatedColumnFormula>
    </tableColumn>
    <tableColumn id="19" xr3:uid="{906A970F-B287-402D-9FD2-EBF9232E86E8}" name="Column2" dataDxfId="3">
      <calculatedColumnFormula>IF(R5="INVALID INPUT","UNRESOLVED",IF(R5="EXCLUDED",IF(K5="material","UNRESOLVED","OBSERVED"),IF(R5="CURRENTLY RELEVANT","OBSERVED",IF(R5="PROVISIONAL EMERGING",IF(AND(H5="single",I5="verified"),"OBSERVED","INFERRED"),IF(R5="REFERENCE ONLY","INFERRED","UNRESOLVED")))))</calculatedColumnFormula>
    </tableColumn>
    <tableColumn id="20" xr3:uid="{6D06080C-69B5-4B67-B6D2-28FAF68B7499}" name="Column3" dataDxfId="2">
      <calculatedColumnFormula>IF(R5="EXCLUDED","NO MONITORING",IF(R5="CURRENTLY RELEVANT","ACTIVE MONITOR",IF(R5="PROVISIONAL EMERGING","TARGETED WATCH",IF(R5="REFERENCE ONLY",IF(J5="corroborated","TARGETED WATCH","LOW-INTENSITY WATCH"),"RESOLVE EVIDENCE"))))</calculatedColumnFormula>
    </tableColumn>
    <tableColumn id="21" xr3:uid="{5230194A-9B76-4743-9573-F551CB2ECF95}" name="Column4" dataDxfId="1">
      <calculatedColumnFormula>IF(R5="INVALID INPUT","IDENTITY_OR_SCOPE_MISSING",IF(R5="EXCLUDED",IF(F5="no","BUYER_OR_JOB_MISMATCH","NOT_SERVICEABLE_IN_SCOPE"),IF(K5="material","MATERIAL_CONTRADICTION",IF(AND(L5="mixed_stale",H5&lt;&gt;"repeated"),"CRITICAL_EVIDENCE_STALE",IF(OR(F5="unknown",G5="unknown",H5="unknown",I5="unverified"),"DECISION_CRITICAL_UNKNOWN",IF(R5="CURRENTLY RELEVANT","REPEATED_BUYER_COMPETITION",IF(R5="PROVISIONAL EMERGING",IF(H5="single","LIMITED_BUYER_EVIDENCE","CORROBORATED_TRAJECTORY"),IF(R5="REFERENCE ONLY",IF(J5="corroborated","TRAJECTORY_WITHOUT_BUYER_PROOF","DISCOVERY_OR_CAPABILITY_ONLY"),"KEY_FACTS_UNRESOLVED"))))))))</calculatedColumnFormula>
    </tableColumn>
    <tableColumn id="22" xr3:uid="{F2276CF6-7CC3-492D-B714-EA1DC2E78318}" name="Column5" dataDxfId="0">
      <calculatedColumnFormula>IF(AND(R5=M5,S5=N5,T5=O5,U5=P5),"PASS","FAIL")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sqref="A1:H1"/>
    </sheetView>
  </sheetViews>
  <sheetFormatPr defaultRowHeight="14.25"/>
  <cols>
    <col min="1" max="1" width="16" customWidth="1"/>
    <col min="2" max="2" width="32" customWidth="1"/>
    <col min="3" max="3" width="22" customWidth="1"/>
    <col min="4" max="5" width="34" customWidth="1"/>
    <col min="6" max="6" width="24" customWidth="1"/>
    <col min="7" max="7" width="28" customWidth="1"/>
    <col min="8" max="8" width="32" customWidth="1"/>
  </cols>
  <sheetData>
    <row r="1" spans="1:8" ht="30" customHeight="1">
      <c r="A1" s="16" t="s">
        <v>0</v>
      </c>
      <c r="B1" s="16"/>
      <c r="C1" s="16"/>
      <c r="D1" s="16"/>
      <c r="E1" s="16"/>
      <c r="F1" s="16"/>
      <c r="G1" s="16"/>
      <c r="H1" s="16"/>
    </row>
    <row r="2" spans="1:8" ht="33.950000000000003" customHeight="1">
      <c r="A2" s="17" t="s">
        <v>1</v>
      </c>
      <c r="B2" s="18"/>
      <c r="C2" s="18"/>
      <c r="D2" s="18"/>
      <c r="E2" s="18"/>
      <c r="F2" s="18"/>
      <c r="G2" s="18"/>
      <c r="H2" s="18"/>
    </row>
    <row r="4" spans="1:8" ht="32.1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28.5">
      <c r="A5" s="2">
        <v>1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</row>
    <row r="6" spans="1:8" ht="28.5">
      <c r="A6" s="2">
        <v>2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</row>
    <row r="7" spans="1:8" ht="42.75">
      <c r="A7" s="2">
        <v>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ht="28.5">
      <c r="A8" s="2">
        <v>4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</row>
    <row r="9" spans="1:8" ht="28.5">
      <c r="A9" s="2">
        <v>5</v>
      </c>
      <c r="B9" s="2" t="s">
        <v>38</v>
      </c>
      <c r="C9" s="2" t="s">
        <v>32</v>
      </c>
      <c r="D9" s="2" t="s">
        <v>39</v>
      </c>
      <c r="E9" s="2" t="s">
        <v>40</v>
      </c>
      <c r="F9" s="2" t="s">
        <v>41</v>
      </c>
      <c r="G9" s="2" t="s">
        <v>42</v>
      </c>
      <c r="H9" s="2" t="s">
        <v>43</v>
      </c>
    </row>
    <row r="11" spans="1:8" ht="32.1" customHeight="1">
      <c r="A11" s="3" t="s">
        <v>44</v>
      </c>
      <c r="B11" s="14" t="s">
        <v>45</v>
      </c>
      <c r="C11" s="14"/>
      <c r="D11" s="14"/>
      <c r="E11" s="14"/>
      <c r="F11" s="14"/>
      <c r="G11" s="14"/>
      <c r="H11" s="14"/>
    </row>
    <row r="12" spans="1:8" ht="32.1" customHeight="1">
      <c r="A12" s="3" t="s">
        <v>46</v>
      </c>
      <c r="B12" s="14" t="s">
        <v>47</v>
      </c>
      <c r="C12" s="14"/>
      <c r="D12" s="14"/>
      <c r="E12" s="14"/>
      <c r="F12" s="14"/>
      <c r="G12" s="14"/>
      <c r="H12" s="14"/>
    </row>
    <row r="13" spans="1:8" ht="32.1" customHeight="1">
      <c r="A13" s="3" t="s">
        <v>48</v>
      </c>
      <c r="B13" s="14" t="s">
        <v>49</v>
      </c>
      <c r="C13" s="14"/>
      <c r="D13" s="14"/>
      <c r="E13" s="14"/>
      <c r="F13" s="14"/>
      <c r="G13" s="14"/>
      <c r="H13" s="14"/>
    </row>
    <row r="14" spans="1:8" ht="32.1" customHeight="1">
      <c r="A14" s="3" t="s">
        <v>50</v>
      </c>
      <c r="B14" s="14" t="s">
        <v>51</v>
      </c>
      <c r="C14" s="14"/>
      <c r="D14" s="14"/>
      <c r="E14" s="14"/>
      <c r="F14" s="14"/>
      <c r="G14" s="14"/>
      <c r="H14" s="14"/>
    </row>
    <row r="15" spans="1:8" ht="32.1" customHeight="1">
      <c r="A15" s="4" t="s">
        <v>52</v>
      </c>
      <c r="B15" s="15" t="s">
        <v>53</v>
      </c>
      <c r="C15" s="15"/>
      <c r="D15" s="15"/>
      <c r="E15" s="15"/>
      <c r="F15" s="15"/>
      <c r="G15" s="15"/>
      <c r="H15" s="15"/>
    </row>
    <row r="16" spans="1:8" ht="32.1" customHeight="1">
      <c r="A16" s="4" t="s">
        <v>54</v>
      </c>
      <c r="B16" s="15" t="s">
        <v>55</v>
      </c>
      <c r="C16" s="15"/>
      <c r="D16" s="15"/>
      <c r="E16" s="15"/>
      <c r="F16" s="15"/>
      <c r="G16" s="15"/>
      <c r="H16" s="15"/>
    </row>
    <row r="17" spans="1:8" ht="32.1" customHeight="1">
      <c r="A17" s="4" t="s">
        <v>56</v>
      </c>
      <c r="B17" s="15" t="s">
        <v>57</v>
      </c>
      <c r="C17" s="15"/>
      <c r="D17" s="15"/>
      <c r="E17" s="15"/>
      <c r="F17" s="15"/>
      <c r="G17" s="15"/>
      <c r="H17" s="15"/>
    </row>
    <row r="18" spans="1:8" ht="32.1" customHeight="1">
      <c r="A18" s="4" t="s">
        <v>58</v>
      </c>
      <c r="B18" s="15" t="s">
        <v>59</v>
      </c>
      <c r="C18" s="15"/>
      <c r="D18" s="15"/>
      <c r="E18" s="15"/>
      <c r="F18" s="15"/>
      <c r="G18" s="15"/>
      <c r="H18" s="15"/>
    </row>
  </sheetData>
  <sheetProtection sheet="1" objects="1" scenarios="1" sort="0" autoFilter="0"/>
  <mergeCells count="10">
    <mergeCell ref="A1:H1"/>
    <mergeCell ref="A2:H2"/>
    <mergeCell ref="B11:H11"/>
    <mergeCell ref="B12:H12"/>
    <mergeCell ref="B13:H13"/>
    <mergeCell ref="B14:H14"/>
    <mergeCell ref="B15:H15"/>
    <mergeCell ref="B16:H16"/>
    <mergeCell ref="B17:H17"/>
    <mergeCell ref="B18:H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4"/>
  <sheetViews>
    <sheetView workbookViewId="0">
      <selection sqref="A1:F1"/>
    </sheetView>
  </sheetViews>
  <sheetFormatPr defaultRowHeight="14.25"/>
  <cols>
    <col min="1" max="1" width="14" customWidth="1"/>
    <col min="2" max="2" width="28" customWidth="1"/>
    <col min="3" max="3" width="14" customWidth="1"/>
    <col min="4" max="4" width="34" customWidth="1"/>
    <col min="5" max="5" width="30" customWidth="1"/>
    <col min="6" max="6" width="36" customWidth="1"/>
  </cols>
  <sheetData>
    <row r="1" spans="1:6" ht="30" customHeight="1">
      <c r="A1" s="19" t="s">
        <v>11</v>
      </c>
      <c r="B1" s="20"/>
      <c r="C1" s="20"/>
      <c r="D1" s="20"/>
      <c r="E1" s="20"/>
      <c r="F1" s="20"/>
    </row>
    <row r="2" spans="1:6" ht="33.950000000000003" customHeight="1">
      <c r="A2" s="17" t="s">
        <v>60</v>
      </c>
      <c r="B2" s="18"/>
      <c r="C2" s="18"/>
      <c r="D2" s="18"/>
      <c r="E2" s="18"/>
      <c r="F2" s="18"/>
    </row>
    <row r="3" spans="1:6">
      <c r="A3" s="5"/>
      <c r="B3" s="5"/>
      <c r="C3" s="5"/>
      <c r="D3" s="5"/>
      <c r="E3" s="5"/>
      <c r="F3" s="5"/>
    </row>
    <row r="4" spans="1:6" ht="32.1" customHeight="1">
      <c r="A4" s="1" t="s">
        <v>61</v>
      </c>
      <c r="B4" s="1" t="s">
        <v>62</v>
      </c>
      <c r="C4" s="1" t="s">
        <v>63</v>
      </c>
      <c r="D4" s="1" t="s">
        <v>64</v>
      </c>
      <c r="E4" s="1" t="s">
        <v>65</v>
      </c>
      <c r="F4" s="1" t="s">
        <v>66</v>
      </c>
    </row>
    <row r="5" spans="1:6">
      <c r="A5" s="12"/>
      <c r="B5" s="12"/>
      <c r="C5" s="12"/>
      <c r="D5" s="12"/>
      <c r="E5" s="12"/>
      <c r="F5" s="12"/>
    </row>
    <row r="6" spans="1:6">
      <c r="A6" s="12"/>
      <c r="B6" s="12"/>
      <c r="C6" s="12"/>
      <c r="D6" s="12"/>
      <c r="E6" s="12"/>
      <c r="F6" s="12"/>
    </row>
    <row r="7" spans="1:6">
      <c r="A7" s="12"/>
      <c r="B7" s="12"/>
      <c r="C7" s="12"/>
      <c r="D7" s="12"/>
      <c r="E7" s="12"/>
      <c r="F7" s="12"/>
    </row>
    <row r="8" spans="1:6">
      <c r="A8" s="12"/>
      <c r="B8" s="12"/>
      <c r="C8" s="12"/>
      <c r="D8" s="12"/>
      <c r="E8" s="12"/>
      <c r="F8" s="12"/>
    </row>
    <row r="9" spans="1:6">
      <c r="A9" s="12"/>
      <c r="B9" s="12"/>
      <c r="C9" s="12"/>
      <c r="D9" s="12"/>
      <c r="E9" s="12"/>
      <c r="F9" s="12"/>
    </row>
    <row r="10" spans="1:6">
      <c r="A10" s="12"/>
      <c r="B10" s="12"/>
      <c r="C10" s="12"/>
      <c r="D10" s="12"/>
      <c r="E10" s="12"/>
      <c r="F10" s="12"/>
    </row>
    <row r="11" spans="1:6">
      <c r="A11" s="12"/>
      <c r="B11" s="12"/>
      <c r="C11" s="12"/>
      <c r="D11" s="12"/>
      <c r="E11" s="12"/>
      <c r="F11" s="12"/>
    </row>
    <row r="12" spans="1:6">
      <c r="A12" s="12"/>
      <c r="B12" s="12"/>
      <c r="C12" s="12"/>
      <c r="D12" s="12"/>
      <c r="E12" s="12"/>
      <c r="F12" s="12"/>
    </row>
    <row r="13" spans="1:6">
      <c r="A13" s="12"/>
      <c r="B13" s="12"/>
      <c r="C13" s="12"/>
      <c r="D13" s="12"/>
      <c r="E13" s="12"/>
      <c r="F13" s="12"/>
    </row>
    <row r="14" spans="1:6">
      <c r="A14" s="12"/>
      <c r="B14" s="12"/>
      <c r="C14" s="12"/>
      <c r="D14" s="12"/>
      <c r="E14" s="12"/>
      <c r="F14" s="12"/>
    </row>
    <row r="15" spans="1:6">
      <c r="A15" s="12"/>
      <c r="B15" s="12"/>
      <c r="C15" s="12"/>
      <c r="D15" s="12"/>
      <c r="E15" s="12"/>
      <c r="F15" s="12"/>
    </row>
    <row r="16" spans="1:6">
      <c r="A16" s="12"/>
      <c r="B16" s="12"/>
      <c r="C16" s="12"/>
      <c r="D16" s="12"/>
      <c r="E16" s="12"/>
      <c r="F16" s="12"/>
    </row>
    <row r="17" spans="1:6">
      <c r="A17" s="12"/>
      <c r="B17" s="12"/>
      <c r="C17" s="12"/>
      <c r="D17" s="12"/>
      <c r="E17" s="12"/>
      <c r="F17" s="12"/>
    </row>
    <row r="18" spans="1:6">
      <c r="A18" s="12"/>
      <c r="B18" s="12"/>
      <c r="C18" s="12"/>
      <c r="D18" s="12"/>
      <c r="E18" s="12"/>
      <c r="F18" s="12"/>
    </row>
    <row r="19" spans="1:6">
      <c r="A19" s="12"/>
      <c r="B19" s="12"/>
      <c r="C19" s="12"/>
      <c r="D19" s="12"/>
      <c r="E19" s="12"/>
      <c r="F19" s="12"/>
    </row>
    <row r="20" spans="1:6">
      <c r="A20" s="12"/>
      <c r="B20" s="12"/>
      <c r="C20" s="12"/>
      <c r="D20" s="12"/>
      <c r="E20" s="12"/>
      <c r="F20" s="12"/>
    </row>
    <row r="21" spans="1:6">
      <c r="A21" s="12"/>
      <c r="B21" s="12"/>
      <c r="C21" s="12"/>
      <c r="D21" s="12"/>
      <c r="E21" s="12"/>
      <c r="F21" s="12"/>
    </row>
    <row r="22" spans="1:6">
      <c r="A22" s="12"/>
      <c r="B22" s="12"/>
      <c r="C22" s="12"/>
      <c r="D22" s="12"/>
      <c r="E22" s="12"/>
      <c r="F22" s="12"/>
    </row>
    <row r="23" spans="1:6">
      <c r="A23" s="12"/>
      <c r="B23" s="12"/>
      <c r="C23" s="12"/>
      <c r="D23" s="12"/>
      <c r="E23" s="12"/>
      <c r="F23" s="12"/>
    </row>
    <row r="24" spans="1:6">
      <c r="A24" s="12"/>
      <c r="B24" s="12"/>
      <c r="C24" s="12"/>
      <c r="D24" s="12"/>
      <c r="E24" s="12"/>
      <c r="F24" s="12"/>
    </row>
    <row r="25" spans="1:6">
      <c r="A25" s="12"/>
      <c r="B25" s="12"/>
      <c r="C25" s="12"/>
      <c r="D25" s="12"/>
      <c r="E25" s="12"/>
      <c r="F25" s="12"/>
    </row>
    <row r="26" spans="1:6">
      <c r="A26" s="12"/>
      <c r="B26" s="12"/>
      <c r="C26" s="12"/>
      <c r="D26" s="12"/>
      <c r="E26" s="12"/>
      <c r="F26" s="12"/>
    </row>
    <row r="27" spans="1:6">
      <c r="A27" s="12"/>
      <c r="B27" s="12"/>
      <c r="C27" s="12"/>
      <c r="D27" s="12"/>
      <c r="E27" s="12"/>
      <c r="F27" s="12"/>
    </row>
    <row r="28" spans="1:6">
      <c r="A28" s="12"/>
      <c r="B28" s="12"/>
      <c r="C28" s="12"/>
      <c r="D28" s="12"/>
      <c r="E28" s="12"/>
      <c r="F28" s="12"/>
    </row>
    <row r="29" spans="1:6">
      <c r="A29" s="12"/>
      <c r="B29" s="12"/>
      <c r="C29" s="12"/>
      <c r="D29" s="12"/>
      <c r="E29" s="12"/>
      <c r="F29" s="12"/>
    </row>
    <row r="30" spans="1:6">
      <c r="A30" s="12"/>
      <c r="B30" s="12"/>
      <c r="C30" s="12"/>
      <c r="D30" s="12"/>
      <c r="E30" s="12"/>
      <c r="F30" s="12"/>
    </row>
    <row r="31" spans="1:6">
      <c r="A31" s="12"/>
      <c r="B31" s="12"/>
      <c r="C31" s="12"/>
      <c r="D31" s="12"/>
      <c r="E31" s="12"/>
      <c r="F31" s="12"/>
    </row>
    <row r="32" spans="1:6">
      <c r="A32" s="12"/>
      <c r="B32" s="12"/>
      <c r="C32" s="12"/>
      <c r="D32" s="12"/>
      <c r="E32" s="12"/>
      <c r="F32" s="12"/>
    </row>
    <row r="33" spans="1:6">
      <c r="A33" s="12"/>
      <c r="B33" s="12"/>
      <c r="C33" s="12"/>
      <c r="D33" s="12"/>
      <c r="E33" s="12"/>
      <c r="F33" s="12"/>
    </row>
    <row r="34" spans="1:6">
      <c r="A34" s="12"/>
      <c r="B34" s="12"/>
      <c r="C34" s="12"/>
      <c r="D34" s="12"/>
      <c r="E34" s="12"/>
      <c r="F34" s="12"/>
    </row>
    <row r="35" spans="1:6">
      <c r="A35" s="12"/>
      <c r="B35" s="12"/>
      <c r="C35" s="12"/>
      <c r="D35" s="12"/>
      <c r="E35" s="12"/>
      <c r="F35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  <c r="E37" s="12"/>
      <c r="F37" s="12"/>
    </row>
    <row r="38" spans="1:6">
      <c r="A38" s="12"/>
      <c r="B38" s="12"/>
      <c r="C38" s="12"/>
      <c r="D38" s="12"/>
      <c r="E38" s="12"/>
      <c r="F38" s="12"/>
    </row>
    <row r="39" spans="1:6">
      <c r="A39" s="12"/>
      <c r="B39" s="12"/>
      <c r="C39" s="12"/>
      <c r="D39" s="12"/>
      <c r="E39" s="12"/>
      <c r="F39" s="12"/>
    </row>
    <row r="40" spans="1:6">
      <c r="A40" s="12"/>
      <c r="B40" s="12"/>
      <c r="C40" s="12"/>
      <c r="D40" s="12"/>
      <c r="E40" s="12"/>
      <c r="F40" s="12"/>
    </row>
    <row r="41" spans="1:6">
      <c r="A41" s="12"/>
      <c r="B41" s="12"/>
      <c r="C41" s="12"/>
      <c r="D41" s="12"/>
      <c r="E41" s="12"/>
      <c r="F41" s="12"/>
    </row>
    <row r="42" spans="1:6">
      <c r="A42" s="12"/>
      <c r="B42" s="12"/>
      <c r="C42" s="12"/>
      <c r="D42" s="12"/>
      <c r="E42" s="12"/>
      <c r="F42" s="12"/>
    </row>
    <row r="43" spans="1:6">
      <c r="A43" s="12"/>
      <c r="B43" s="12"/>
      <c r="C43" s="12"/>
      <c r="D43" s="12"/>
      <c r="E43" s="12"/>
      <c r="F43" s="12"/>
    </row>
    <row r="44" spans="1:6">
      <c r="A44" s="12"/>
      <c r="B44" s="12"/>
      <c r="C44" s="12"/>
      <c r="D44" s="12"/>
      <c r="E44" s="12"/>
      <c r="F44" s="12"/>
    </row>
    <row r="45" spans="1:6">
      <c r="A45" s="12"/>
      <c r="B45" s="12"/>
      <c r="C45" s="12"/>
      <c r="D45" s="12"/>
      <c r="E45" s="12"/>
      <c r="F45" s="12"/>
    </row>
    <row r="46" spans="1:6">
      <c r="A46" s="12"/>
      <c r="B46" s="12"/>
      <c r="C46" s="12"/>
      <c r="D46" s="12"/>
      <c r="E46" s="12"/>
      <c r="F46" s="12"/>
    </row>
    <row r="47" spans="1:6">
      <c r="A47" s="12"/>
      <c r="B47" s="12"/>
      <c r="C47" s="12"/>
      <c r="D47" s="12"/>
      <c r="E47" s="12"/>
      <c r="F47" s="12"/>
    </row>
    <row r="48" spans="1:6">
      <c r="A48" s="12"/>
      <c r="B48" s="12"/>
      <c r="C48" s="12"/>
      <c r="D48" s="12"/>
      <c r="E48" s="12"/>
      <c r="F48" s="12"/>
    </row>
    <row r="49" spans="1:6">
      <c r="A49" s="12"/>
      <c r="B49" s="12"/>
      <c r="C49" s="12"/>
      <c r="D49" s="12"/>
      <c r="E49" s="12"/>
      <c r="F49" s="12"/>
    </row>
    <row r="50" spans="1:6">
      <c r="A50" s="12"/>
      <c r="B50" s="12"/>
      <c r="C50" s="12"/>
      <c r="D50" s="12"/>
      <c r="E50" s="12"/>
      <c r="F50" s="12"/>
    </row>
    <row r="51" spans="1:6">
      <c r="A51" s="12"/>
      <c r="B51" s="12"/>
      <c r="C51" s="12"/>
      <c r="D51" s="12"/>
      <c r="E51" s="12"/>
      <c r="F51" s="12"/>
    </row>
    <row r="52" spans="1:6">
      <c r="A52" s="12"/>
      <c r="B52" s="12"/>
      <c r="C52" s="12"/>
      <c r="D52" s="12"/>
      <c r="E52" s="12"/>
      <c r="F52" s="12"/>
    </row>
    <row r="53" spans="1:6">
      <c r="A53" s="12"/>
      <c r="B53" s="12"/>
      <c r="C53" s="12"/>
      <c r="D53" s="12"/>
      <c r="E53" s="12"/>
      <c r="F53" s="12"/>
    </row>
    <row r="54" spans="1:6">
      <c r="A54" s="12"/>
      <c r="B54" s="12"/>
      <c r="C54" s="12"/>
      <c r="D54" s="12"/>
      <c r="E54" s="12"/>
      <c r="F54" s="12"/>
    </row>
    <row r="55" spans="1:6">
      <c r="A55" s="12"/>
      <c r="B55" s="12"/>
      <c r="C55" s="12"/>
      <c r="D55" s="12"/>
      <c r="E55" s="12"/>
      <c r="F55" s="12"/>
    </row>
    <row r="56" spans="1:6">
      <c r="A56" s="12"/>
      <c r="B56" s="12"/>
      <c r="C56" s="12"/>
      <c r="D56" s="12"/>
      <c r="E56" s="12"/>
      <c r="F56" s="12"/>
    </row>
    <row r="57" spans="1:6">
      <c r="A57" s="12"/>
      <c r="B57" s="12"/>
      <c r="C57" s="12"/>
      <c r="D57" s="12"/>
      <c r="E57" s="12"/>
      <c r="F57" s="12"/>
    </row>
    <row r="58" spans="1:6">
      <c r="A58" s="12"/>
      <c r="B58" s="12"/>
      <c r="C58" s="12"/>
      <c r="D58" s="12"/>
      <c r="E58" s="12"/>
      <c r="F58" s="12"/>
    </row>
    <row r="59" spans="1:6">
      <c r="A59" s="12"/>
      <c r="B59" s="12"/>
      <c r="C59" s="12"/>
      <c r="D59" s="12"/>
      <c r="E59" s="12"/>
      <c r="F59" s="12"/>
    </row>
    <row r="60" spans="1:6">
      <c r="A60" s="12"/>
      <c r="B60" s="12"/>
      <c r="C60" s="12"/>
      <c r="D60" s="12"/>
      <c r="E60" s="12"/>
      <c r="F60" s="12"/>
    </row>
    <row r="61" spans="1:6">
      <c r="A61" s="12"/>
      <c r="B61" s="12"/>
      <c r="C61" s="12"/>
      <c r="D61" s="12"/>
      <c r="E61" s="12"/>
      <c r="F61" s="12"/>
    </row>
    <row r="62" spans="1:6">
      <c r="A62" s="12"/>
      <c r="B62" s="12"/>
      <c r="C62" s="12"/>
      <c r="D62" s="12"/>
      <c r="E62" s="12"/>
      <c r="F62" s="12"/>
    </row>
    <row r="63" spans="1:6">
      <c r="A63" s="12"/>
      <c r="B63" s="12"/>
      <c r="C63" s="12"/>
      <c r="D63" s="12"/>
      <c r="E63" s="12"/>
      <c r="F63" s="12"/>
    </row>
    <row r="64" spans="1:6">
      <c r="A64" s="12"/>
      <c r="B64" s="12"/>
      <c r="C64" s="12"/>
      <c r="D64" s="12"/>
      <c r="E64" s="12"/>
      <c r="F64" s="12"/>
    </row>
    <row r="65" spans="1:6">
      <c r="A65" s="12"/>
      <c r="B65" s="12"/>
      <c r="C65" s="12"/>
      <c r="D65" s="12"/>
      <c r="E65" s="12"/>
      <c r="F65" s="12"/>
    </row>
    <row r="66" spans="1:6">
      <c r="A66" s="12"/>
      <c r="B66" s="12"/>
      <c r="C66" s="12"/>
      <c r="D66" s="12"/>
      <c r="E66" s="12"/>
      <c r="F66" s="12"/>
    </row>
    <row r="67" spans="1:6">
      <c r="A67" s="12"/>
      <c r="B67" s="12"/>
      <c r="C67" s="12"/>
      <c r="D67" s="12"/>
      <c r="E67" s="12"/>
      <c r="F67" s="12"/>
    </row>
    <row r="68" spans="1:6">
      <c r="A68" s="12"/>
      <c r="B68" s="12"/>
      <c r="C68" s="12"/>
      <c r="D68" s="12"/>
      <c r="E68" s="12"/>
      <c r="F68" s="12"/>
    </row>
    <row r="69" spans="1:6">
      <c r="A69" s="12"/>
      <c r="B69" s="12"/>
      <c r="C69" s="12"/>
      <c r="D69" s="12"/>
      <c r="E69" s="12"/>
      <c r="F69" s="12"/>
    </row>
    <row r="70" spans="1:6">
      <c r="A70" s="12"/>
      <c r="B70" s="12"/>
      <c r="C70" s="12"/>
      <c r="D70" s="12"/>
      <c r="E70" s="12"/>
      <c r="F70" s="12"/>
    </row>
    <row r="71" spans="1:6">
      <c r="A71" s="12"/>
      <c r="B71" s="12"/>
      <c r="C71" s="12"/>
      <c r="D71" s="12"/>
      <c r="E71" s="12"/>
      <c r="F71" s="12"/>
    </row>
    <row r="72" spans="1:6">
      <c r="A72" s="12"/>
      <c r="B72" s="12"/>
      <c r="C72" s="12"/>
      <c r="D72" s="12"/>
      <c r="E72" s="12"/>
      <c r="F72" s="12"/>
    </row>
    <row r="73" spans="1:6">
      <c r="A73" s="12"/>
      <c r="B73" s="12"/>
      <c r="C73" s="12"/>
      <c r="D73" s="12"/>
      <c r="E73" s="12"/>
      <c r="F73" s="12"/>
    </row>
    <row r="74" spans="1:6">
      <c r="A74" s="12"/>
      <c r="B74" s="12"/>
      <c r="C74" s="12"/>
      <c r="D74" s="12"/>
      <c r="E74" s="12"/>
      <c r="F74" s="12"/>
    </row>
    <row r="75" spans="1:6">
      <c r="A75" s="12"/>
      <c r="B75" s="12"/>
      <c r="C75" s="12"/>
      <c r="D75" s="12"/>
      <c r="E75" s="12"/>
      <c r="F75" s="12"/>
    </row>
    <row r="76" spans="1:6">
      <c r="A76" s="12"/>
      <c r="B76" s="12"/>
      <c r="C76" s="12"/>
      <c r="D76" s="12"/>
      <c r="E76" s="12"/>
      <c r="F76" s="12"/>
    </row>
    <row r="77" spans="1:6">
      <c r="A77" s="12"/>
      <c r="B77" s="12"/>
      <c r="C77" s="12"/>
      <c r="D77" s="12"/>
      <c r="E77" s="12"/>
      <c r="F77" s="12"/>
    </row>
    <row r="78" spans="1:6">
      <c r="A78" s="12"/>
      <c r="B78" s="12"/>
      <c r="C78" s="12"/>
      <c r="D78" s="12"/>
      <c r="E78" s="12"/>
      <c r="F78" s="12"/>
    </row>
    <row r="79" spans="1:6">
      <c r="A79" s="12"/>
      <c r="B79" s="12"/>
      <c r="C79" s="12"/>
      <c r="D79" s="12"/>
      <c r="E79" s="12"/>
      <c r="F79" s="12"/>
    </row>
    <row r="80" spans="1:6">
      <c r="A80" s="12"/>
      <c r="B80" s="12"/>
      <c r="C80" s="12"/>
      <c r="D80" s="12"/>
      <c r="E80" s="12"/>
      <c r="F80" s="12"/>
    </row>
    <row r="81" spans="1:6">
      <c r="A81" s="12"/>
      <c r="B81" s="12"/>
      <c r="C81" s="12"/>
      <c r="D81" s="12"/>
      <c r="E81" s="12"/>
      <c r="F81" s="12"/>
    </row>
    <row r="82" spans="1:6">
      <c r="A82" s="12"/>
      <c r="B82" s="12"/>
      <c r="C82" s="12"/>
      <c r="D82" s="12"/>
      <c r="E82" s="12"/>
      <c r="F82" s="12"/>
    </row>
    <row r="83" spans="1:6">
      <c r="A83" s="12"/>
      <c r="B83" s="12"/>
      <c r="C83" s="12"/>
      <c r="D83" s="12"/>
      <c r="E83" s="12"/>
      <c r="F83" s="12"/>
    </row>
    <row r="84" spans="1:6">
      <c r="A84" s="12"/>
      <c r="B84" s="12"/>
      <c r="C84" s="12"/>
      <c r="D84" s="12"/>
      <c r="E84" s="12"/>
      <c r="F84" s="12"/>
    </row>
    <row r="85" spans="1:6">
      <c r="A85" s="12"/>
      <c r="B85" s="12"/>
      <c r="C85" s="12"/>
      <c r="D85" s="12"/>
      <c r="E85" s="12"/>
      <c r="F85" s="12"/>
    </row>
    <row r="86" spans="1:6">
      <c r="A86" s="12"/>
      <c r="B86" s="12"/>
      <c r="C86" s="12"/>
      <c r="D86" s="12"/>
      <c r="E86" s="12"/>
      <c r="F86" s="12"/>
    </row>
    <row r="87" spans="1:6">
      <c r="A87" s="12"/>
      <c r="B87" s="12"/>
      <c r="C87" s="12"/>
      <c r="D87" s="12"/>
      <c r="E87" s="12"/>
      <c r="F87" s="12"/>
    </row>
    <row r="88" spans="1:6">
      <c r="A88" s="12"/>
      <c r="B88" s="12"/>
      <c r="C88" s="12"/>
      <c r="D88" s="12"/>
      <c r="E88" s="12"/>
      <c r="F88" s="12"/>
    </row>
    <row r="89" spans="1:6">
      <c r="A89" s="12"/>
      <c r="B89" s="12"/>
      <c r="C89" s="12"/>
      <c r="D89" s="12"/>
      <c r="E89" s="12"/>
      <c r="F89" s="12"/>
    </row>
    <row r="90" spans="1:6">
      <c r="A90" s="12"/>
      <c r="B90" s="12"/>
      <c r="C90" s="12"/>
      <c r="D90" s="12"/>
      <c r="E90" s="12"/>
      <c r="F90" s="12"/>
    </row>
    <row r="91" spans="1:6">
      <c r="A91" s="12"/>
      <c r="B91" s="12"/>
      <c r="C91" s="12"/>
      <c r="D91" s="12"/>
      <c r="E91" s="12"/>
      <c r="F91" s="12"/>
    </row>
    <row r="92" spans="1:6">
      <c r="A92" s="12"/>
      <c r="B92" s="12"/>
      <c r="C92" s="12"/>
      <c r="D92" s="12"/>
      <c r="E92" s="12"/>
      <c r="F92" s="12"/>
    </row>
    <row r="93" spans="1:6">
      <c r="A93" s="12"/>
      <c r="B93" s="12"/>
      <c r="C93" s="12"/>
      <c r="D93" s="12"/>
      <c r="E93" s="12"/>
      <c r="F93" s="12"/>
    </row>
    <row r="94" spans="1:6">
      <c r="A94" s="12"/>
      <c r="B94" s="12"/>
      <c r="C94" s="12"/>
      <c r="D94" s="12"/>
      <c r="E94" s="12"/>
      <c r="F94" s="12"/>
    </row>
    <row r="95" spans="1:6">
      <c r="A95" s="12"/>
      <c r="B95" s="12"/>
      <c r="C95" s="12"/>
      <c r="D95" s="12"/>
      <c r="E95" s="12"/>
      <c r="F95" s="12"/>
    </row>
    <row r="96" spans="1:6">
      <c r="A96" s="12"/>
      <c r="B96" s="12"/>
      <c r="C96" s="12"/>
      <c r="D96" s="12"/>
      <c r="E96" s="12"/>
      <c r="F96" s="12"/>
    </row>
    <row r="97" spans="1:6">
      <c r="A97" s="12"/>
      <c r="B97" s="12"/>
      <c r="C97" s="12"/>
      <c r="D97" s="12"/>
      <c r="E97" s="12"/>
      <c r="F97" s="12"/>
    </row>
    <row r="98" spans="1:6">
      <c r="A98" s="12"/>
      <c r="B98" s="12"/>
      <c r="C98" s="12"/>
      <c r="D98" s="12"/>
      <c r="E98" s="12"/>
      <c r="F98" s="12"/>
    </row>
    <row r="99" spans="1:6">
      <c r="A99" s="12"/>
      <c r="B99" s="12"/>
      <c r="C99" s="12"/>
      <c r="D99" s="12"/>
      <c r="E99" s="12"/>
      <c r="F99" s="12"/>
    </row>
    <row r="100" spans="1:6">
      <c r="A100" s="12"/>
      <c r="B100" s="12"/>
      <c r="C100" s="12"/>
      <c r="D100" s="12"/>
      <c r="E100" s="12"/>
      <c r="F100" s="12"/>
    </row>
    <row r="101" spans="1:6">
      <c r="A101" s="12"/>
      <c r="B101" s="12"/>
      <c r="C101" s="12"/>
      <c r="D101" s="12"/>
      <c r="E101" s="12"/>
      <c r="F101" s="12"/>
    </row>
    <row r="102" spans="1:6">
      <c r="A102" s="12"/>
      <c r="B102" s="12"/>
      <c r="C102" s="12"/>
      <c r="D102" s="12"/>
      <c r="E102" s="12"/>
      <c r="F102" s="12"/>
    </row>
    <row r="103" spans="1:6">
      <c r="A103" s="12"/>
      <c r="B103" s="12"/>
      <c r="C103" s="12"/>
      <c r="D103" s="12"/>
      <c r="E103" s="12"/>
      <c r="F103" s="12"/>
    </row>
    <row r="104" spans="1:6">
      <c r="A104" s="12"/>
      <c r="B104" s="12"/>
      <c r="C104" s="12"/>
      <c r="D104" s="12"/>
      <c r="E104" s="12"/>
      <c r="F104" s="12"/>
    </row>
  </sheetData>
  <sheetProtection sheet="1" objects="1" scenarios="1" sort="0" autoFilter="0"/>
  <mergeCells count="2">
    <mergeCell ref="A1:F1"/>
    <mergeCell ref="A2:F2"/>
  </mergeCells>
  <dataValidations count="1">
    <dataValidation type="list" allowBlank="1" showInputMessage="1" showErrorMessage="1" errorTitle="Unsupported value" error="Choose a supported value from the list." sqref="C5:C104" xr:uid="{7FE79A49-9FB9-42A4-9B04-CC736392576C}">
      <formula1>A31_identity_status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4"/>
  <sheetViews>
    <sheetView workbookViewId="0">
      <selection sqref="A1:H1"/>
    </sheetView>
  </sheetViews>
  <sheetFormatPr defaultRowHeight="14.25"/>
  <cols>
    <col min="1" max="1" width="12" customWidth="1"/>
    <col min="2" max="2" width="24" customWidth="1"/>
    <col min="3" max="3" width="30" customWidth="1"/>
    <col min="4" max="4" width="24" customWidth="1"/>
    <col min="5" max="5" width="18" customWidth="1"/>
    <col min="6" max="6" width="34" customWidth="1"/>
    <col min="7" max="7" width="14" customWidth="1"/>
    <col min="8" max="8" width="34" customWidth="1"/>
  </cols>
  <sheetData>
    <row r="1" spans="1:8" ht="30" customHeight="1">
      <c r="A1" s="19" t="s">
        <v>18</v>
      </c>
      <c r="B1" s="20"/>
      <c r="C1" s="20"/>
      <c r="D1" s="20"/>
      <c r="E1" s="20"/>
      <c r="F1" s="20"/>
      <c r="G1" s="20"/>
      <c r="H1" s="20"/>
    </row>
    <row r="2" spans="1:8" ht="33.950000000000003" customHeight="1">
      <c r="A2" s="17" t="s">
        <v>67</v>
      </c>
      <c r="B2" s="18"/>
      <c r="C2" s="18"/>
      <c r="D2" s="18"/>
      <c r="E2" s="18"/>
      <c r="F2" s="18"/>
      <c r="G2" s="18"/>
      <c r="H2" s="18"/>
    </row>
    <row r="3" spans="1:8">
      <c r="A3" s="5"/>
      <c r="B3" s="5"/>
      <c r="C3" s="5"/>
      <c r="D3" s="5"/>
      <c r="E3" s="5"/>
      <c r="F3" s="5"/>
      <c r="G3" s="5"/>
      <c r="H3" s="5"/>
    </row>
    <row r="4" spans="1:8" ht="32.1" customHeight="1">
      <c r="A4" s="1" t="s">
        <v>68</v>
      </c>
      <c r="B4" s="1" t="s">
        <v>69</v>
      </c>
      <c r="C4" s="1" t="s">
        <v>70</v>
      </c>
      <c r="D4" s="1" t="s">
        <v>71</v>
      </c>
      <c r="E4" s="1" t="s">
        <v>72</v>
      </c>
      <c r="F4" s="1" t="s">
        <v>73</v>
      </c>
      <c r="G4" s="1" t="s">
        <v>74</v>
      </c>
      <c r="H4" s="1" t="s">
        <v>66</v>
      </c>
    </row>
    <row r="5" spans="1:8">
      <c r="A5" s="12"/>
      <c r="B5" s="12"/>
      <c r="C5" s="12"/>
      <c r="D5" s="12"/>
      <c r="E5" s="12"/>
      <c r="F5" s="12"/>
      <c r="G5" s="12"/>
      <c r="H5" s="12"/>
    </row>
    <row r="6" spans="1:8">
      <c r="A6" s="12"/>
      <c r="B6" s="12"/>
      <c r="C6" s="12"/>
      <c r="D6" s="12"/>
      <c r="E6" s="12"/>
      <c r="F6" s="12"/>
      <c r="G6" s="12"/>
      <c r="H6" s="12"/>
    </row>
    <row r="7" spans="1:8">
      <c r="A7" s="12"/>
      <c r="B7" s="12"/>
      <c r="C7" s="12"/>
      <c r="D7" s="12"/>
      <c r="E7" s="12"/>
      <c r="F7" s="12"/>
      <c r="G7" s="12"/>
      <c r="H7" s="12"/>
    </row>
    <row r="8" spans="1:8">
      <c r="A8" s="12"/>
      <c r="B8" s="12"/>
      <c r="C8" s="12"/>
      <c r="D8" s="12"/>
      <c r="E8" s="12"/>
      <c r="F8" s="12"/>
      <c r="G8" s="12"/>
      <c r="H8" s="12"/>
    </row>
    <row r="9" spans="1:8">
      <c r="A9" s="12"/>
      <c r="B9" s="12"/>
      <c r="C9" s="12"/>
      <c r="D9" s="12"/>
      <c r="E9" s="12"/>
      <c r="F9" s="12"/>
      <c r="G9" s="12"/>
      <c r="H9" s="12"/>
    </row>
    <row r="10" spans="1:8">
      <c r="A10" s="12"/>
      <c r="B10" s="12"/>
      <c r="C10" s="12"/>
      <c r="D10" s="12"/>
      <c r="E10" s="12"/>
      <c r="F10" s="12"/>
      <c r="G10" s="12"/>
      <c r="H10" s="12"/>
    </row>
    <row r="11" spans="1:8">
      <c r="A11" s="12"/>
      <c r="B11" s="12"/>
      <c r="C11" s="12"/>
      <c r="D11" s="12"/>
      <c r="E11" s="12"/>
      <c r="F11" s="12"/>
      <c r="G11" s="12"/>
      <c r="H11" s="12"/>
    </row>
    <row r="12" spans="1:8">
      <c r="A12" s="12"/>
      <c r="B12" s="12"/>
      <c r="C12" s="12"/>
      <c r="D12" s="12"/>
      <c r="E12" s="12"/>
      <c r="F12" s="12"/>
      <c r="G12" s="12"/>
      <c r="H12" s="12"/>
    </row>
    <row r="13" spans="1:8">
      <c r="A13" s="12"/>
      <c r="B13" s="12"/>
      <c r="C13" s="12"/>
      <c r="D13" s="12"/>
      <c r="E13" s="12"/>
      <c r="F13" s="12"/>
      <c r="G13" s="12"/>
      <c r="H13" s="12"/>
    </row>
    <row r="14" spans="1:8">
      <c r="A14" s="12"/>
      <c r="B14" s="12"/>
      <c r="C14" s="12"/>
      <c r="D14" s="12"/>
      <c r="E14" s="12"/>
      <c r="F14" s="12"/>
      <c r="G14" s="12"/>
      <c r="H14" s="12"/>
    </row>
    <row r="15" spans="1:8">
      <c r="A15" s="12"/>
      <c r="B15" s="12"/>
      <c r="C15" s="12"/>
      <c r="D15" s="12"/>
      <c r="E15" s="12"/>
      <c r="F15" s="12"/>
      <c r="G15" s="12"/>
      <c r="H15" s="12"/>
    </row>
    <row r="16" spans="1:8">
      <c r="A16" s="12"/>
      <c r="B16" s="12"/>
      <c r="C16" s="12"/>
      <c r="D16" s="12"/>
      <c r="E16" s="12"/>
      <c r="F16" s="12"/>
      <c r="G16" s="12"/>
      <c r="H16" s="12"/>
    </row>
    <row r="17" spans="1:8">
      <c r="A17" s="12"/>
      <c r="B17" s="12"/>
      <c r="C17" s="12"/>
      <c r="D17" s="12"/>
      <c r="E17" s="12"/>
      <c r="F17" s="12"/>
      <c r="G17" s="12"/>
      <c r="H17" s="12"/>
    </row>
    <row r="18" spans="1:8">
      <c r="A18" s="12"/>
      <c r="B18" s="12"/>
      <c r="C18" s="12"/>
      <c r="D18" s="12"/>
      <c r="E18" s="12"/>
      <c r="F18" s="12"/>
      <c r="G18" s="12"/>
      <c r="H18" s="12"/>
    </row>
    <row r="19" spans="1:8">
      <c r="A19" s="12"/>
      <c r="B19" s="12"/>
      <c r="C19" s="12"/>
      <c r="D19" s="12"/>
      <c r="E19" s="12"/>
      <c r="F19" s="12"/>
      <c r="G19" s="12"/>
      <c r="H19" s="12"/>
    </row>
    <row r="20" spans="1:8">
      <c r="A20" s="12"/>
      <c r="B20" s="12"/>
      <c r="C20" s="12"/>
      <c r="D20" s="12"/>
      <c r="E20" s="12"/>
      <c r="F20" s="12"/>
      <c r="G20" s="12"/>
      <c r="H20" s="12"/>
    </row>
    <row r="21" spans="1:8">
      <c r="A21" s="12"/>
      <c r="B21" s="12"/>
      <c r="C21" s="12"/>
      <c r="D21" s="12"/>
      <c r="E21" s="12"/>
      <c r="F21" s="12"/>
      <c r="G21" s="12"/>
      <c r="H21" s="12"/>
    </row>
    <row r="22" spans="1:8">
      <c r="A22" s="12"/>
      <c r="B22" s="12"/>
      <c r="C22" s="12"/>
      <c r="D22" s="12"/>
      <c r="E22" s="12"/>
      <c r="F22" s="12"/>
      <c r="G22" s="12"/>
      <c r="H22" s="12"/>
    </row>
    <row r="23" spans="1:8">
      <c r="A23" s="12"/>
      <c r="B23" s="12"/>
      <c r="C23" s="12"/>
      <c r="D23" s="12"/>
      <c r="E23" s="12"/>
      <c r="F23" s="12"/>
      <c r="G23" s="12"/>
      <c r="H23" s="12"/>
    </row>
    <row r="24" spans="1:8">
      <c r="A24" s="12"/>
      <c r="B24" s="12"/>
      <c r="C24" s="12"/>
      <c r="D24" s="12"/>
      <c r="E24" s="12"/>
      <c r="F24" s="12"/>
      <c r="G24" s="12"/>
      <c r="H24" s="12"/>
    </row>
    <row r="25" spans="1:8">
      <c r="A25" s="12"/>
      <c r="B25" s="12"/>
      <c r="C25" s="12"/>
      <c r="D25" s="12"/>
      <c r="E25" s="12"/>
      <c r="F25" s="12"/>
      <c r="G25" s="12"/>
      <c r="H25" s="12"/>
    </row>
    <row r="26" spans="1:8">
      <c r="A26" s="12"/>
      <c r="B26" s="12"/>
      <c r="C26" s="12"/>
      <c r="D26" s="12"/>
      <c r="E26" s="12"/>
      <c r="F26" s="12"/>
      <c r="G26" s="12"/>
      <c r="H26" s="12"/>
    </row>
    <row r="27" spans="1:8">
      <c r="A27" s="12"/>
      <c r="B27" s="12"/>
      <c r="C27" s="12"/>
      <c r="D27" s="12"/>
      <c r="E27" s="12"/>
      <c r="F27" s="12"/>
      <c r="G27" s="12"/>
      <c r="H27" s="12"/>
    </row>
    <row r="28" spans="1:8">
      <c r="A28" s="12"/>
      <c r="B28" s="12"/>
      <c r="C28" s="12"/>
      <c r="D28" s="12"/>
      <c r="E28" s="12"/>
      <c r="F28" s="12"/>
      <c r="G28" s="12"/>
      <c r="H28" s="12"/>
    </row>
    <row r="29" spans="1:8">
      <c r="A29" s="12"/>
      <c r="B29" s="12"/>
      <c r="C29" s="12"/>
      <c r="D29" s="12"/>
      <c r="E29" s="12"/>
      <c r="F29" s="12"/>
      <c r="G29" s="12"/>
      <c r="H29" s="12"/>
    </row>
    <row r="30" spans="1:8">
      <c r="A30" s="12"/>
      <c r="B30" s="12"/>
      <c r="C30" s="12"/>
      <c r="D30" s="12"/>
      <c r="E30" s="12"/>
      <c r="F30" s="12"/>
      <c r="G30" s="12"/>
      <c r="H30" s="12"/>
    </row>
    <row r="31" spans="1:8">
      <c r="A31" s="12"/>
      <c r="B31" s="12"/>
      <c r="C31" s="12"/>
      <c r="D31" s="12"/>
      <c r="E31" s="12"/>
      <c r="F31" s="12"/>
      <c r="G31" s="12"/>
      <c r="H31" s="12"/>
    </row>
    <row r="32" spans="1:8">
      <c r="A32" s="12"/>
      <c r="B32" s="12"/>
      <c r="C32" s="12"/>
      <c r="D32" s="12"/>
      <c r="E32" s="12"/>
      <c r="F32" s="12"/>
      <c r="G32" s="12"/>
      <c r="H32" s="12"/>
    </row>
    <row r="33" spans="1:8">
      <c r="A33" s="12"/>
      <c r="B33" s="12"/>
      <c r="C33" s="12"/>
      <c r="D33" s="12"/>
      <c r="E33" s="12"/>
      <c r="F33" s="12"/>
      <c r="G33" s="12"/>
      <c r="H33" s="12"/>
    </row>
    <row r="34" spans="1:8">
      <c r="A34" s="12"/>
      <c r="B34" s="12"/>
      <c r="C34" s="12"/>
      <c r="D34" s="12"/>
      <c r="E34" s="12"/>
      <c r="F34" s="12"/>
      <c r="G34" s="12"/>
      <c r="H34" s="12"/>
    </row>
    <row r="35" spans="1:8">
      <c r="A35" s="12"/>
      <c r="B35" s="12"/>
      <c r="C35" s="12"/>
      <c r="D35" s="12"/>
      <c r="E35" s="12"/>
      <c r="F35" s="12"/>
      <c r="G35" s="12"/>
      <c r="H35" s="12"/>
    </row>
    <row r="36" spans="1:8">
      <c r="A36" s="12"/>
      <c r="B36" s="12"/>
      <c r="C36" s="12"/>
      <c r="D36" s="12"/>
      <c r="E36" s="12"/>
      <c r="F36" s="12"/>
      <c r="G36" s="12"/>
      <c r="H36" s="12"/>
    </row>
    <row r="37" spans="1:8">
      <c r="A37" s="12"/>
      <c r="B37" s="12"/>
      <c r="C37" s="12"/>
      <c r="D37" s="12"/>
      <c r="E37" s="12"/>
      <c r="F37" s="12"/>
      <c r="G37" s="12"/>
      <c r="H37" s="12"/>
    </row>
    <row r="38" spans="1:8">
      <c r="A38" s="12"/>
      <c r="B38" s="12"/>
      <c r="C38" s="12"/>
      <c r="D38" s="12"/>
      <c r="E38" s="12"/>
      <c r="F38" s="12"/>
      <c r="G38" s="12"/>
      <c r="H38" s="12"/>
    </row>
    <row r="39" spans="1:8">
      <c r="A39" s="12"/>
      <c r="B39" s="12"/>
      <c r="C39" s="12"/>
      <c r="D39" s="12"/>
      <c r="E39" s="12"/>
      <c r="F39" s="12"/>
      <c r="G39" s="12"/>
      <c r="H39" s="12"/>
    </row>
    <row r="40" spans="1:8">
      <c r="A40" s="12"/>
      <c r="B40" s="12"/>
      <c r="C40" s="12"/>
      <c r="D40" s="12"/>
      <c r="E40" s="12"/>
      <c r="F40" s="12"/>
      <c r="G40" s="12"/>
      <c r="H40" s="12"/>
    </row>
    <row r="41" spans="1:8">
      <c r="A41" s="12"/>
      <c r="B41" s="12"/>
      <c r="C41" s="12"/>
      <c r="D41" s="12"/>
      <c r="E41" s="12"/>
      <c r="F41" s="12"/>
      <c r="G41" s="12"/>
      <c r="H41" s="12"/>
    </row>
    <row r="42" spans="1:8">
      <c r="A42" s="12"/>
      <c r="B42" s="12"/>
      <c r="C42" s="12"/>
      <c r="D42" s="12"/>
      <c r="E42" s="12"/>
      <c r="F42" s="12"/>
      <c r="G42" s="12"/>
      <c r="H42" s="12"/>
    </row>
    <row r="43" spans="1:8">
      <c r="A43" s="12"/>
      <c r="B43" s="12"/>
      <c r="C43" s="12"/>
      <c r="D43" s="12"/>
      <c r="E43" s="12"/>
      <c r="F43" s="12"/>
      <c r="G43" s="12"/>
      <c r="H43" s="12"/>
    </row>
    <row r="44" spans="1:8">
      <c r="A44" s="12"/>
      <c r="B44" s="12"/>
      <c r="C44" s="12"/>
      <c r="D44" s="12"/>
      <c r="E44" s="12"/>
      <c r="F44" s="12"/>
      <c r="G44" s="12"/>
      <c r="H44" s="12"/>
    </row>
    <row r="45" spans="1:8">
      <c r="A45" s="12"/>
      <c r="B45" s="12"/>
      <c r="C45" s="12"/>
      <c r="D45" s="12"/>
      <c r="E45" s="12"/>
      <c r="F45" s="12"/>
      <c r="G45" s="12"/>
      <c r="H45" s="12"/>
    </row>
    <row r="46" spans="1:8">
      <c r="A46" s="12"/>
      <c r="B46" s="12"/>
      <c r="C46" s="12"/>
      <c r="D46" s="12"/>
      <c r="E46" s="12"/>
      <c r="F46" s="12"/>
      <c r="G46" s="12"/>
      <c r="H46" s="12"/>
    </row>
    <row r="47" spans="1:8">
      <c r="A47" s="12"/>
      <c r="B47" s="12"/>
      <c r="C47" s="12"/>
      <c r="D47" s="12"/>
      <c r="E47" s="12"/>
      <c r="F47" s="12"/>
      <c r="G47" s="12"/>
      <c r="H47" s="12"/>
    </row>
    <row r="48" spans="1:8">
      <c r="A48" s="12"/>
      <c r="B48" s="12"/>
      <c r="C48" s="12"/>
      <c r="D48" s="12"/>
      <c r="E48" s="12"/>
      <c r="F48" s="12"/>
      <c r="G48" s="12"/>
      <c r="H48" s="12"/>
    </row>
    <row r="49" spans="1:8">
      <c r="A49" s="12"/>
      <c r="B49" s="12"/>
      <c r="C49" s="12"/>
      <c r="D49" s="12"/>
      <c r="E49" s="12"/>
      <c r="F49" s="12"/>
      <c r="G49" s="12"/>
      <c r="H49" s="12"/>
    </row>
    <row r="50" spans="1:8">
      <c r="A50" s="12"/>
      <c r="B50" s="12"/>
      <c r="C50" s="12"/>
      <c r="D50" s="12"/>
      <c r="E50" s="12"/>
      <c r="F50" s="12"/>
      <c r="G50" s="12"/>
      <c r="H50" s="12"/>
    </row>
    <row r="51" spans="1:8">
      <c r="A51" s="12"/>
      <c r="B51" s="12"/>
      <c r="C51" s="12"/>
      <c r="D51" s="12"/>
      <c r="E51" s="12"/>
      <c r="F51" s="12"/>
      <c r="G51" s="12"/>
      <c r="H51" s="12"/>
    </row>
    <row r="52" spans="1:8">
      <c r="A52" s="12"/>
      <c r="B52" s="12"/>
      <c r="C52" s="12"/>
      <c r="D52" s="12"/>
      <c r="E52" s="12"/>
      <c r="F52" s="12"/>
      <c r="G52" s="12"/>
      <c r="H52" s="12"/>
    </row>
    <row r="53" spans="1:8">
      <c r="A53" s="12"/>
      <c r="B53" s="12"/>
      <c r="C53" s="12"/>
      <c r="D53" s="12"/>
      <c r="E53" s="12"/>
      <c r="F53" s="12"/>
      <c r="G53" s="12"/>
      <c r="H53" s="12"/>
    </row>
    <row r="54" spans="1:8">
      <c r="A54" s="12"/>
      <c r="B54" s="12"/>
      <c r="C54" s="12"/>
      <c r="D54" s="12"/>
      <c r="E54" s="12"/>
      <c r="F54" s="12"/>
      <c r="G54" s="12"/>
      <c r="H54" s="12"/>
    </row>
    <row r="55" spans="1:8">
      <c r="A55" s="12"/>
      <c r="B55" s="12"/>
      <c r="C55" s="12"/>
      <c r="D55" s="12"/>
      <c r="E55" s="12"/>
      <c r="F55" s="12"/>
      <c r="G55" s="12"/>
      <c r="H55" s="12"/>
    </row>
    <row r="56" spans="1:8">
      <c r="A56" s="12"/>
      <c r="B56" s="12"/>
      <c r="C56" s="12"/>
      <c r="D56" s="12"/>
      <c r="E56" s="12"/>
      <c r="F56" s="12"/>
      <c r="G56" s="12"/>
      <c r="H56" s="12"/>
    </row>
    <row r="57" spans="1:8">
      <c r="A57" s="12"/>
      <c r="B57" s="12"/>
      <c r="C57" s="12"/>
      <c r="D57" s="12"/>
      <c r="E57" s="12"/>
      <c r="F57" s="12"/>
      <c r="G57" s="12"/>
      <c r="H57" s="12"/>
    </row>
    <row r="58" spans="1:8">
      <c r="A58" s="12"/>
      <c r="B58" s="12"/>
      <c r="C58" s="12"/>
      <c r="D58" s="12"/>
      <c r="E58" s="12"/>
      <c r="F58" s="12"/>
      <c r="G58" s="12"/>
      <c r="H58" s="12"/>
    </row>
    <row r="59" spans="1:8">
      <c r="A59" s="12"/>
      <c r="B59" s="12"/>
      <c r="C59" s="12"/>
      <c r="D59" s="12"/>
      <c r="E59" s="12"/>
      <c r="F59" s="12"/>
      <c r="G59" s="12"/>
      <c r="H59" s="12"/>
    </row>
    <row r="60" spans="1:8">
      <c r="A60" s="12"/>
      <c r="B60" s="12"/>
      <c r="C60" s="12"/>
      <c r="D60" s="12"/>
      <c r="E60" s="12"/>
      <c r="F60" s="12"/>
      <c r="G60" s="12"/>
      <c r="H60" s="12"/>
    </row>
    <row r="61" spans="1:8">
      <c r="A61" s="12"/>
      <c r="B61" s="12"/>
      <c r="C61" s="12"/>
      <c r="D61" s="12"/>
      <c r="E61" s="12"/>
      <c r="F61" s="12"/>
      <c r="G61" s="12"/>
      <c r="H61" s="12"/>
    </row>
    <row r="62" spans="1:8">
      <c r="A62" s="12"/>
      <c r="B62" s="12"/>
      <c r="C62" s="12"/>
      <c r="D62" s="12"/>
      <c r="E62" s="12"/>
      <c r="F62" s="12"/>
      <c r="G62" s="12"/>
      <c r="H62" s="12"/>
    </row>
    <row r="63" spans="1:8">
      <c r="A63" s="12"/>
      <c r="B63" s="12"/>
      <c r="C63" s="12"/>
      <c r="D63" s="12"/>
      <c r="E63" s="12"/>
      <c r="F63" s="12"/>
      <c r="G63" s="12"/>
      <c r="H63" s="12"/>
    </row>
    <row r="64" spans="1:8">
      <c r="A64" s="12"/>
      <c r="B64" s="12"/>
      <c r="C64" s="12"/>
      <c r="D64" s="12"/>
      <c r="E64" s="12"/>
      <c r="F64" s="12"/>
      <c r="G64" s="12"/>
      <c r="H64" s="12"/>
    </row>
    <row r="65" spans="1:8">
      <c r="A65" s="12"/>
      <c r="B65" s="12"/>
      <c r="C65" s="12"/>
      <c r="D65" s="12"/>
      <c r="E65" s="12"/>
      <c r="F65" s="12"/>
      <c r="G65" s="12"/>
      <c r="H65" s="12"/>
    </row>
    <row r="66" spans="1:8">
      <c r="A66" s="12"/>
      <c r="B66" s="12"/>
      <c r="C66" s="12"/>
      <c r="D66" s="12"/>
      <c r="E66" s="12"/>
      <c r="F66" s="12"/>
      <c r="G66" s="12"/>
      <c r="H66" s="12"/>
    </row>
    <row r="67" spans="1:8">
      <c r="A67" s="12"/>
      <c r="B67" s="12"/>
      <c r="C67" s="12"/>
      <c r="D67" s="12"/>
      <c r="E67" s="12"/>
      <c r="F67" s="12"/>
      <c r="G67" s="12"/>
      <c r="H67" s="12"/>
    </row>
    <row r="68" spans="1:8">
      <c r="A68" s="12"/>
      <c r="B68" s="12"/>
      <c r="C68" s="12"/>
      <c r="D68" s="12"/>
      <c r="E68" s="12"/>
      <c r="F68" s="12"/>
      <c r="G68" s="12"/>
      <c r="H68" s="12"/>
    </row>
    <row r="69" spans="1:8">
      <c r="A69" s="12"/>
      <c r="B69" s="12"/>
      <c r="C69" s="12"/>
      <c r="D69" s="12"/>
      <c r="E69" s="12"/>
      <c r="F69" s="12"/>
      <c r="G69" s="12"/>
      <c r="H69" s="12"/>
    </row>
    <row r="70" spans="1:8">
      <c r="A70" s="12"/>
      <c r="B70" s="12"/>
      <c r="C70" s="12"/>
      <c r="D70" s="12"/>
      <c r="E70" s="12"/>
      <c r="F70" s="12"/>
      <c r="G70" s="12"/>
      <c r="H70" s="12"/>
    </row>
    <row r="71" spans="1:8">
      <c r="A71" s="12"/>
      <c r="B71" s="12"/>
      <c r="C71" s="12"/>
      <c r="D71" s="12"/>
      <c r="E71" s="12"/>
      <c r="F71" s="12"/>
      <c r="G71" s="12"/>
      <c r="H71" s="12"/>
    </row>
    <row r="72" spans="1:8">
      <c r="A72" s="12"/>
      <c r="B72" s="12"/>
      <c r="C72" s="12"/>
      <c r="D72" s="12"/>
      <c r="E72" s="12"/>
      <c r="F72" s="12"/>
      <c r="G72" s="12"/>
      <c r="H72" s="12"/>
    </row>
    <row r="73" spans="1:8">
      <c r="A73" s="12"/>
      <c r="B73" s="12"/>
      <c r="C73" s="12"/>
      <c r="D73" s="12"/>
      <c r="E73" s="12"/>
      <c r="F73" s="12"/>
      <c r="G73" s="12"/>
      <c r="H73" s="12"/>
    </row>
    <row r="74" spans="1:8">
      <c r="A74" s="12"/>
      <c r="B74" s="12"/>
      <c r="C74" s="12"/>
      <c r="D74" s="12"/>
      <c r="E74" s="12"/>
      <c r="F74" s="12"/>
      <c r="G74" s="12"/>
      <c r="H74" s="12"/>
    </row>
    <row r="75" spans="1:8">
      <c r="A75" s="12"/>
      <c r="B75" s="12"/>
      <c r="C75" s="12"/>
      <c r="D75" s="12"/>
      <c r="E75" s="12"/>
      <c r="F75" s="12"/>
      <c r="G75" s="12"/>
      <c r="H75" s="12"/>
    </row>
    <row r="76" spans="1:8">
      <c r="A76" s="12"/>
      <c r="B76" s="12"/>
      <c r="C76" s="12"/>
      <c r="D76" s="12"/>
      <c r="E76" s="12"/>
      <c r="F76" s="12"/>
      <c r="G76" s="12"/>
      <c r="H76" s="12"/>
    </row>
    <row r="77" spans="1:8">
      <c r="A77" s="12"/>
      <c r="B77" s="12"/>
      <c r="C77" s="12"/>
      <c r="D77" s="12"/>
      <c r="E77" s="12"/>
      <c r="F77" s="12"/>
      <c r="G77" s="12"/>
      <c r="H77" s="12"/>
    </row>
    <row r="78" spans="1:8">
      <c r="A78" s="12"/>
      <c r="B78" s="12"/>
      <c r="C78" s="12"/>
      <c r="D78" s="12"/>
      <c r="E78" s="12"/>
      <c r="F78" s="12"/>
      <c r="G78" s="12"/>
      <c r="H78" s="12"/>
    </row>
    <row r="79" spans="1:8">
      <c r="A79" s="12"/>
      <c r="B79" s="12"/>
      <c r="C79" s="12"/>
      <c r="D79" s="12"/>
      <c r="E79" s="12"/>
      <c r="F79" s="12"/>
      <c r="G79" s="12"/>
      <c r="H79" s="12"/>
    </row>
    <row r="80" spans="1:8">
      <c r="A80" s="12"/>
      <c r="B80" s="12"/>
      <c r="C80" s="12"/>
      <c r="D80" s="12"/>
      <c r="E80" s="12"/>
      <c r="F80" s="12"/>
      <c r="G80" s="12"/>
      <c r="H80" s="12"/>
    </row>
    <row r="81" spans="1:8">
      <c r="A81" s="12"/>
      <c r="B81" s="12"/>
      <c r="C81" s="12"/>
      <c r="D81" s="12"/>
      <c r="E81" s="12"/>
      <c r="F81" s="12"/>
      <c r="G81" s="12"/>
      <c r="H81" s="12"/>
    </row>
    <row r="82" spans="1:8">
      <c r="A82" s="12"/>
      <c r="B82" s="12"/>
      <c r="C82" s="12"/>
      <c r="D82" s="12"/>
      <c r="E82" s="12"/>
      <c r="F82" s="12"/>
      <c r="G82" s="12"/>
      <c r="H82" s="12"/>
    </row>
    <row r="83" spans="1:8">
      <c r="A83" s="12"/>
      <c r="B83" s="12"/>
      <c r="C83" s="12"/>
      <c r="D83" s="12"/>
      <c r="E83" s="12"/>
      <c r="F83" s="12"/>
      <c r="G83" s="12"/>
      <c r="H83" s="12"/>
    </row>
    <row r="84" spans="1:8">
      <c r="A84" s="12"/>
      <c r="B84" s="12"/>
      <c r="C84" s="12"/>
      <c r="D84" s="12"/>
      <c r="E84" s="12"/>
      <c r="F84" s="12"/>
      <c r="G84" s="12"/>
      <c r="H84" s="12"/>
    </row>
    <row r="85" spans="1:8">
      <c r="A85" s="12"/>
      <c r="B85" s="12"/>
      <c r="C85" s="12"/>
      <c r="D85" s="12"/>
      <c r="E85" s="12"/>
      <c r="F85" s="12"/>
      <c r="G85" s="12"/>
      <c r="H85" s="12"/>
    </row>
    <row r="86" spans="1:8">
      <c r="A86" s="12"/>
      <c r="B86" s="12"/>
      <c r="C86" s="12"/>
      <c r="D86" s="12"/>
      <c r="E86" s="12"/>
      <c r="F86" s="12"/>
      <c r="G86" s="12"/>
      <c r="H86" s="12"/>
    </row>
    <row r="87" spans="1:8">
      <c r="A87" s="12"/>
      <c r="B87" s="12"/>
      <c r="C87" s="12"/>
      <c r="D87" s="12"/>
      <c r="E87" s="12"/>
      <c r="F87" s="12"/>
      <c r="G87" s="12"/>
      <c r="H87" s="12"/>
    </row>
    <row r="88" spans="1:8">
      <c r="A88" s="12"/>
      <c r="B88" s="12"/>
      <c r="C88" s="12"/>
      <c r="D88" s="12"/>
      <c r="E88" s="12"/>
      <c r="F88" s="12"/>
      <c r="G88" s="12"/>
      <c r="H88" s="12"/>
    </row>
    <row r="89" spans="1:8">
      <c r="A89" s="12"/>
      <c r="B89" s="12"/>
      <c r="C89" s="12"/>
      <c r="D89" s="12"/>
      <c r="E89" s="12"/>
      <c r="F89" s="12"/>
      <c r="G89" s="12"/>
      <c r="H89" s="12"/>
    </row>
    <row r="90" spans="1:8">
      <c r="A90" s="12"/>
      <c r="B90" s="12"/>
      <c r="C90" s="12"/>
      <c r="D90" s="12"/>
      <c r="E90" s="12"/>
      <c r="F90" s="12"/>
      <c r="G90" s="12"/>
      <c r="H90" s="12"/>
    </row>
    <row r="91" spans="1:8">
      <c r="A91" s="12"/>
      <c r="B91" s="12"/>
      <c r="C91" s="12"/>
      <c r="D91" s="12"/>
      <c r="E91" s="12"/>
      <c r="F91" s="12"/>
      <c r="G91" s="12"/>
      <c r="H91" s="12"/>
    </row>
    <row r="92" spans="1:8">
      <c r="A92" s="12"/>
      <c r="B92" s="12"/>
      <c r="C92" s="12"/>
      <c r="D92" s="12"/>
      <c r="E92" s="12"/>
      <c r="F92" s="12"/>
      <c r="G92" s="12"/>
      <c r="H92" s="12"/>
    </row>
    <row r="93" spans="1:8">
      <c r="A93" s="12"/>
      <c r="B93" s="12"/>
      <c r="C93" s="12"/>
      <c r="D93" s="12"/>
      <c r="E93" s="12"/>
      <c r="F93" s="12"/>
      <c r="G93" s="12"/>
      <c r="H93" s="12"/>
    </row>
    <row r="94" spans="1:8">
      <c r="A94" s="12"/>
      <c r="B94" s="12"/>
      <c r="C94" s="12"/>
      <c r="D94" s="12"/>
      <c r="E94" s="12"/>
      <c r="F94" s="12"/>
      <c r="G94" s="12"/>
      <c r="H94" s="12"/>
    </row>
    <row r="95" spans="1:8">
      <c r="A95" s="12"/>
      <c r="B95" s="12"/>
      <c r="C95" s="12"/>
      <c r="D95" s="12"/>
      <c r="E95" s="12"/>
      <c r="F95" s="12"/>
      <c r="G95" s="12"/>
      <c r="H95" s="12"/>
    </row>
    <row r="96" spans="1:8">
      <c r="A96" s="12"/>
      <c r="B96" s="12"/>
      <c r="C96" s="12"/>
      <c r="D96" s="12"/>
      <c r="E96" s="12"/>
      <c r="F96" s="12"/>
      <c r="G96" s="12"/>
      <c r="H96" s="12"/>
    </row>
    <row r="97" spans="1:8">
      <c r="A97" s="12"/>
      <c r="B97" s="12"/>
      <c r="C97" s="12"/>
      <c r="D97" s="12"/>
      <c r="E97" s="12"/>
      <c r="F97" s="12"/>
      <c r="G97" s="12"/>
      <c r="H97" s="12"/>
    </row>
    <row r="98" spans="1:8">
      <c r="A98" s="12"/>
      <c r="B98" s="12"/>
      <c r="C98" s="12"/>
      <c r="D98" s="12"/>
      <c r="E98" s="12"/>
      <c r="F98" s="12"/>
      <c r="G98" s="12"/>
      <c r="H98" s="12"/>
    </row>
    <row r="99" spans="1:8">
      <c r="A99" s="12"/>
      <c r="B99" s="12"/>
      <c r="C99" s="12"/>
      <c r="D99" s="12"/>
      <c r="E99" s="12"/>
      <c r="F99" s="12"/>
      <c r="G99" s="12"/>
      <c r="H99" s="12"/>
    </row>
    <row r="100" spans="1:8">
      <c r="A100" s="12"/>
      <c r="B100" s="12"/>
      <c r="C100" s="12"/>
      <c r="D100" s="12"/>
      <c r="E100" s="12"/>
      <c r="F100" s="12"/>
      <c r="G100" s="12"/>
      <c r="H100" s="12"/>
    </row>
    <row r="101" spans="1:8">
      <c r="A101" s="12"/>
      <c r="B101" s="12"/>
      <c r="C101" s="12"/>
      <c r="D101" s="12"/>
      <c r="E101" s="12"/>
      <c r="F101" s="12"/>
      <c r="G101" s="12"/>
      <c r="H101" s="12"/>
    </row>
    <row r="102" spans="1:8">
      <c r="A102" s="12"/>
      <c r="B102" s="12"/>
      <c r="C102" s="12"/>
      <c r="D102" s="12"/>
      <c r="E102" s="12"/>
      <c r="F102" s="12"/>
      <c r="G102" s="12"/>
      <c r="H102" s="12"/>
    </row>
    <row r="103" spans="1:8">
      <c r="A103" s="12"/>
      <c r="B103" s="12"/>
      <c r="C103" s="12"/>
      <c r="D103" s="12"/>
      <c r="E103" s="12"/>
      <c r="F103" s="12"/>
      <c r="G103" s="12"/>
      <c r="H103" s="12"/>
    </row>
    <row r="104" spans="1:8">
      <c r="A104" s="12"/>
      <c r="B104" s="12"/>
      <c r="C104" s="12"/>
      <c r="D104" s="12"/>
      <c r="E104" s="12"/>
      <c r="F104" s="12"/>
      <c r="G104" s="12"/>
      <c r="H104" s="12"/>
    </row>
  </sheetData>
  <sheetProtection sheet="1" objects="1" scenarios="1" sort="0" autoFilter="0"/>
  <mergeCells count="2">
    <mergeCell ref="A1:H1"/>
    <mergeCell ref="A2:H2"/>
  </mergeCells>
  <dataValidations count="1">
    <dataValidation type="list" allowBlank="1" showInputMessage="1" showErrorMessage="1" errorTitle="Unsupported value" error="Choose a supported value from the list." sqref="G5:G104" xr:uid="{984C0DF7-D65C-4105-A086-149E9B6958F8}">
      <formula1>A31_scope_status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04"/>
  <sheetViews>
    <sheetView workbookViewId="0">
      <selection sqref="A1:N1"/>
    </sheetView>
  </sheetViews>
  <sheetFormatPr defaultRowHeight="14.25"/>
  <cols>
    <col min="1" max="2" width="14" customWidth="1"/>
    <col min="3" max="3" width="12" customWidth="1"/>
    <col min="4" max="4" width="22" customWidth="1"/>
    <col min="5" max="5" width="38" customWidth="1"/>
    <col min="6" max="6" width="14.25" customWidth="1"/>
    <col min="7" max="7" width="22" customWidth="1"/>
    <col min="8" max="8" width="34" customWidth="1"/>
    <col min="9" max="9" width="16.25" customWidth="1"/>
    <col min="10" max="10" width="14" customWidth="1"/>
    <col min="11" max="11" width="16" customWidth="1"/>
    <col min="12" max="12" width="16.875" customWidth="1"/>
    <col min="13" max="13" width="28" customWidth="1"/>
    <col min="14" max="14" width="32.625" customWidth="1"/>
  </cols>
  <sheetData>
    <row r="1" spans="1:14" ht="30" customHeight="1">
      <c r="A1" s="21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33.950000000000003" customHeight="1">
      <c r="A2" s="17" t="s">
        <v>75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15">
      <c r="A3" s="23" t="s">
        <v>76</v>
      </c>
      <c r="B3" s="23"/>
      <c r="C3" s="23"/>
      <c r="D3" s="24" t="s">
        <v>77</v>
      </c>
      <c r="E3" s="24"/>
      <c r="F3" s="24"/>
      <c r="G3" s="24"/>
      <c r="H3" s="25" t="s">
        <v>78</v>
      </c>
      <c r="I3" s="25"/>
      <c r="J3" s="25"/>
      <c r="K3" s="25"/>
      <c r="L3" s="25"/>
      <c r="M3" s="25"/>
      <c r="N3" s="25"/>
    </row>
    <row r="4" spans="1:14" ht="32.1" customHeight="1">
      <c r="A4" s="1" t="s">
        <v>79</v>
      </c>
      <c r="B4" s="1" t="s">
        <v>61</v>
      </c>
      <c r="C4" s="1" t="s">
        <v>68</v>
      </c>
      <c r="D4" s="1" t="s">
        <v>80</v>
      </c>
      <c r="E4" s="1" t="s">
        <v>81</v>
      </c>
      <c r="F4" s="1" t="s">
        <v>82</v>
      </c>
      <c r="G4" s="1" t="s">
        <v>83</v>
      </c>
      <c r="H4" s="1" t="s">
        <v>84</v>
      </c>
      <c r="I4" s="1" t="s">
        <v>85</v>
      </c>
      <c r="J4" s="1" t="s">
        <v>86</v>
      </c>
      <c r="K4" s="1" t="s">
        <v>87</v>
      </c>
      <c r="L4" s="1" t="s">
        <v>88</v>
      </c>
      <c r="M4" s="1" t="s">
        <v>66</v>
      </c>
      <c r="N4" s="6" t="s">
        <v>89</v>
      </c>
    </row>
    <row r="5" spans="1:1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4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1:1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</row>
    <row r="8" spans="1:1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</row>
    <row r="9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</row>
    <row r="10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</row>
    <row r="11" spans="1:1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/>
    </row>
    <row r="12" spans="1:1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</row>
    <row r="13" spans="1:1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</row>
    <row r="14" spans="1: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/>
    </row>
    <row r="15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3"/>
    </row>
    <row r="16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3"/>
    </row>
    <row r="17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3"/>
    </row>
    <row r="18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</row>
    <row r="21" spans="1:1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</row>
    <row r="22" spans="1:1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</row>
    <row r="23" spans="1:1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</row>
    <row r="24" spans="1:1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</row>
    <row r="25" spans="1:1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</row>
    <row r="26" spans="1:1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</row>
    <row r="27" spans="1:14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</row>
    <row r="28" spans="1:14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  <row r="34" spans="1:1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</row>
    <row r="35" spans="1:14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</row>
    <row r="36" spans="1:1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</row>
    <row r="37" spans="1:1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</row>
    <row r="38" spans="1:1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</row>
    <row r="39" spans="1:1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</row>
    <row r="40" spans="1:1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3"/>
    </row>
    <row r="41" spans="1:1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</row>
    <row r="42" spans="1:14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</row>
    <row r="43" spans="1:14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</row>
    <row r="44" spans="1:1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</row>
    <row r="45" spans="1:14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</row>
    <row r="46" spans="1:14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3"/>
    </row>
    <row r="47" spans="1:14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3"/>
    </row>
    <row r="48" spans="1:14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3"/>
    </row>
    <row r="49" spans="1:14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</row>
    <row r="50" spans="1:14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</row>
    <row r="51" spans="1:14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</row>
    <row r="52" spans="1:14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</row>
    <row r="53" spans="1:14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</row>
    <row r="54" spans="1:1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</row>
    <row r="55" spans="1:14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</row>
    <row r="56" spans="1:14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</row>
    <row r="57" spans="1:14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</row>
    <row r="58" spans="1:14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</row>
    <row r="59" spans="1:14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</row>
    <row r="61" spans="1:1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</row>
    <row r="62" spans="1:1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3"/>
    </row>
    <row r="63" spans="1:1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3"/>
    </row>
    <row r="64" spans="1:1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3"/>
    </row>
    <row r="65" spans="1:1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3"/>
    </row>
    <row r="66" spans="1:1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3"/>
    </row>
    <row r="67" spans="1:1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3"/>
    </row>
    <row r="68" spans="1:1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3"/>
    </row>
    <row r="69" spans="1:1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3"/>
    </row>
    <row r="70" spans="1:1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</row>
    <row r="71" spans="1:14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3"/>
    </row>
    <row r="72" spans="1:14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3"/>
    </row>
    <row r="73" spans="1:14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3"/>
    </row>
    <row r="74" spans="1:1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3"/>
    </row>
    <row r="75" spans="1:14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3"/>
    </row>
    <row r="76" spans="1:14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3"/>
    </row>
    <row r="77" spans="1:14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3"/>
    </row>
    <row r="78" spans="1:14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3"/>
    </row>
    <row r="79" spans="1:14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3"/>
    </row>
    <row r="81" spans="1:14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3"/>
    </row>
    <row r="82" spans="1:14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3"/>
    </row>
    <row r="83" spans="1:14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3"/>
    </row>
    <row r="84" spans="1:1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3"/>
    </row>
    <row r="85" spans="1:14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3"/>
    </row>
    <row r="86" spans="1:14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3"/>
    </row>
    <row r="87" spans="1:14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3"/>
    </row>
    <row r="88" spans="1:14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3"/>
    </row>
    <row r="89" spans="1:14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3"/>
    </row>
    <row r="90" spans="1:14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3"/>
    </row>
    <row r="91" spans="1:14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3"/>
    </row>
    <row r="92" spans="1:14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3"/>
    </row>
    <row r="93" spans="1:14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3"/>
    </row>
    <row r="94" spans="1:1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3"/>
    </row>
    <row r="95" spans="1:14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3"/>
    </row>
    <row r="96" spans="1:14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3"/>
    </row>
    <row r="97" spans="1:14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3"/>
    </row>
    <row r="98" spans="1:14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3"/>
    </row>
    <row r="99" spans="1:14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3"/>
    </row>
    <row r="100" spans="1:14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3"/>
    </row>
    <row r="101" spans="1:14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</row>
    <row r="102" spans="1:14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3"/>
    </row>
    <row r="103" spans="1:14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3"/>
    </row>
    <row r="104" spans="1:1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3"/>
    </row>
    <row r="105" spans="1:14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3"/>
    </row>
    <row r="106" spans="1:14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3"/>
    </row>
    <row r="107" spans="1:14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3"/>
    </row>
    <row r="108" spans="1:14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3"/>
    </row>
    <row r="109" spans="1:14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3"/>
    </row>
    <row r="110" spans="1:14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3"/>
    </row>
    <row r="111" spans="1:14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3"/>
    </row>
    <row r="112" spans="1:14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3"/>
    </row>
    <row r="113" spans="1:14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3"/>
    </row>
    <row r="114" spans="1: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3"/>
    </row>
    <row r="115" spans="1:14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3"/>
    </row>
    <row r="116" spans="1:14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3"/>
    </row>
    <row r="117" spans="1:14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3"/>
    </row>
    <row r="118" spans="1:14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3"/>
    </row>
    <row r="119" spans="1:14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3"/>
    </row>
    <row r="120" spans="1:14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3"/>
    </row>
    <row r="121" spans="1:14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3"/>
    </row>
    <row r="122" spans="1:14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3"/>
    </row>
    <row r="123" spans="1:14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3"/>
    </row>
    <row r="124" spans="1:1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3"/>
    </row>
    <row r="125" spans="1:14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3"/>
    </row>
    <row r="126" spans="1:14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3"/>
    </row>
    <row r="127" spans="1:14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3"/>
    </row>
    <row r="128" spans="1:14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3"/>
    </row>
    <row r="129" spans="1:14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3"/>
    </row>
    <row r="130" spans="1:14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3"/>
    </row>
    <row r="131" spans="1:14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3"/>
    </row>
    <row r="132" spans="1:14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</row>
    <row r="133" spans="1:14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3"/>
    </row>
    <row r="134" spans="1:1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3"/>
    </row>
    <row r="135" spans="1:14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3"/>
    </row>
    <row r="136" spans="1:14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3"/>
    </row>
    <row r="137" spans="1:14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3"/>
    </row>
    <row r="138" spans="1:14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3"/>
    </row>
    <row r="139" spans="1:14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3"/>
    </row>
    <row r="140" spans="1:14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3"/>
    </row>
    <row r="141" spans="1:14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3"/>
    </row>
    <row r="142" spans="1:14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3"/>
    </row>
    <row r="143" spans="1:14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3"/>
    </row>
    <row r="144" spans="1:1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3"/>
    </row>
    <row r="145" spans="1:14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3"/>
    </row>
    <row r="146" spans="1:14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3"/>
    </row>
    <row r="147" spans="1:14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3"/>
    </row>
    <row r="148" spans="1:14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3"/>
    </row>
    <row r="149" spans="1:14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3"/>
    </row>
    <row r="150" spans="1:14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3"/>
    </row>
    <row r="151" spans="1:14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3"/>
    </row>
    <row r="152" spans="1:14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3"/>
    </row>
    <row r="153" spans="1:14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3"/>
    </row>
    <row r="154" spans="1:1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3"/>
    </row>
    <row r="155" spans="1:14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3"/>
    </row>
    <row r="156" spans="1:14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3"/>
    </row>
    <row r="157" spans="1:14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3"/>
    </row>
    <row r="158" spans="1:14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3"/>
    </row>
    <row r="159" spans="1:14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3"/>
    </row>
    <row r="160" spans="1:14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3"/>
    </row>
    <row r="161" spans="1:14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3"/>
    </row>
    <row r="162" spans="1:14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3"/>
    </row>
    <row r="163" spans="1:14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</row>
    <row r="164" spans="1:1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3"/>
    </row>
    <row r="165" spans="1:14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3"/>
    </row>
    <row r="166" spans="1:14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3"/>
    </row>
    <row r="167" spans="1:14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3"/>
    </row>
    <row r="168" spans="1:14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3"/>
    </row>
    <row r="169" spans="1:14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3"/>
    </row>
    <row r="170" spans="1:14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3"/>
    </row>
    <row r="171" spans="1:14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3"/>
    </row>
    <row r="172" spans="1:14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3"/>
    </row>
    <row r="173" spans="1:14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3"/>
    </row>
    <row r="174" spans="1:1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3"/>
    </row>
    <row r="175" spans="1:14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3"/>
    </row>
    <row r="176" spans="1:14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3"/>
    </row>
    <row r="177" spans="1:14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3"/>
    </row>
    <row r="178" spans="1:14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3"/>
    </row>
    <row r="179" spans="1:14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3"/>
    </row>
    <row r="180" spans="1:14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3"/>
    </row>
    <row r="181" spans="1:14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3"/>
    </row>
    <row r="182" spans="1:14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3"/>
    </row>
    <row r="183" spans="1:14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3"/>
    </row>
    <row r="184" spans="1:1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3"/>
    </row>
    <row r="185" spans="1:14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3"/>
    </row>
    <row r="186" spans="1:14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3"/>
    </row>
    <row r="187" spans="1:14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3"/>
    </row>
    <row r="188" spans="1:14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3"/>
    </row>
    <row r="189" spans="1:14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3"/>
    </row>
    <row r="190" spans="1:14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3"/>
    </row>
    <row r="191" spans="1:14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3"/>
    </row>
    <row r="192" spans="1:14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3"/>
    </row>
    <row r="193" spans="1:14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3"/>
    </row>
    <row r="194" spans="1:1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</row>
    <row r="195" spans="1:14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3"/>
    </row>
    <row r="196" spans="1:14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3"/>
    </row>
    <row r="197" spans="1:14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3"/>
    </row>
    <row r="198" spans="1:14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3"/>
    </row>
    <row r="199" spans="1:14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3"/>
    </row>
    <row r="200" spans="1:14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3"/>
    </row>
    <row r="201" spans="1:14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3"/>
    </row>
    <row r="202" spans="1:14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3"/>
    </row>
    <row r="203" spans="1:14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3"/>
    </row>
    <row r="204" spans="1:1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3"/>
    </row>
    <row r="205" spans="1:14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3"/>
    </row>
    <row r="206" spans="1:14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3"/>
    </row>
    <row r="207" spans="1:14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3"/>
    </row>
    <row r="208" spans="1:14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3"/>
    </row>
    <row r="209" spans="1:14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3"/>
    </row>
    <row r="210" spans="1:14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3"/>
    </row>
    <row r="211" spans="1:14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3"/>
    </row>
    <row r="212" spans="1:14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3"/>
    </row>
    <row r="213" spans="1:14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3"/>
    </row>
    <row r="214" spans="1: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3"/>
    </row>
    <row r="215" spans="1:14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3"/>
    </row>
    <row r="216" spans="1:14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3"/>
    </row>
    <row r="217" spans="1:14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3"/>
    </row>
    <row r="218" spans="1:14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3"/>
    </row>
    <row r="219" spans="1:14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3"/>
    </row>
    <row r="220" spans="1:14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3"/>
    </row>
    <row r="221" spans="1:14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3"/>
    </row>
    <row r="222" spans="1:14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3"/>
    </row>
    <row r="223" spans="1:14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3"/>
    </row>
    <row r="224" spans="1:1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3"/>
    </row>
    <row r="225" spans="1:14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</row>
    <row r="226" spans="1:14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3"/>
    </row>
    <row r="227" spans="1:14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3"/>
    </row>
    <row r="228" spans="1:14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3"/>
    </row>
    <row r="229" spans="1:14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3"/>
    </row>
    <row r="230" spans="1:14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3"/>
    </row>
    <row r="231" spans="1:14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3"/>
    </row>
    <row r="232" spans="1:14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3"/>
    </row>
    <row r="233" spans="1:14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3"/>
    </row>
    <row r="234" spans="1:1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3"/>
    </row>
    <row r="235" spans="1:14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3"/>
    </row>
    <row r="236" spans="1:14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3"/>
    </row>
    <row r="237" spans="1:14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3"/>
    </row>
    <row r="238" spans="1:14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3"/>
    </row>
    <row r="239" spans="1:14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3"/>
    </row>
    <row r="240" spans="1:14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3"/>
    </row>
    <row r="241" spans="1:14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3"/>
    </row>
    <row r="242" spans="1:14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3"/>
    </row>
    <row r="243" spans="1:14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3"/>
    </row>
    <row r="244" spans="1:1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3"/>
    </row>
    <row r="245" spans="1:14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3"/>
    </row>
    <row r="246" spans="1:14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3"/>
    </row>
    <row r="247" spans="1:14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3"/>
    </row>
    <row r="248" spans="1:14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3"/>
    </row>
    <row r="249" spans="1:14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3"/>
    </row>
    <row r="250" spans="1:14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3"/>
    </row>
    <row r="251" spans="1:14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3"/>
    </row>
    <row r="252" spans="1:14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3"/>
    </row>
    <row r="253" spans="1:14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3"/>
    </row>
    <row r="254" spans="1:1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3"/>
    </row>
    <row r="255" spans="1:14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3"/>
    </row>
    <row r="256" spans="1:14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</row>
    <row r="257" spans="1:14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3"/>
    </row>
    <row r="258" spans="1:14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3"/>
    </row>
    <row r="259" spans="1:14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3"/>
    </row>
    <row r="260" spans="1:14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3"/>
    </row>
    <row r="261" spans="1:14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3"/>
    </row>
    <row r="262" spans="1:14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3"/>
    </row>
    <row r="263" spans="1:14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3"/>
    </row>
    <row r="264" spans="1:1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3"/>
    </row>
    <row r="265" spans="1:14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3"/>
    </row>
    <row r="266" spans="1:14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3"/>
    </row>
    <row r="267" spans="1:14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3"/>
    </row>
    <row r="268" spans="1:14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3"/>
    </row>
    <row r="269" spans="1:14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3"/>
    </row>
    <row r="270" spans="1:14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3"/>
    </row>
    <row r="271" spans="1:14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3"/>
    </row>
    <row r="272" spans="1:14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3"/>
    </row>
    <row r="273" spans="1:14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3"/>
    </row>
    <row r="274" spans="1:1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3"/>
    </row>
    <row r="275" spans="1:14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3"/>
    </row>
    <row r="276" spans="1:14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3"/>
    </row>
    <row r="277" spans="1:14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3"/>
    </row>
    <row r="278" spans="1:14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3"/>
    </row>
    <row r="279" spans="1:14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3"/>
    </row>
    <row r="280" spans="1:14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3"/>
    </row>
    <row r="281" spans="1:14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3"/>
    </row>
    <row r="282" spans="1:14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3"/>
    </row>
    <row r="283" spans="1:14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3"/>
    </row>
    <row r="284" spans="1:1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3"/>
    </row>
    <row r="285" spans="1:14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3"/>
    </row>
    <row r="286" spans="1:14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3"/>
    </row>
    <row r="287" spans="1:14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</row>
    <row r="288" spans="1:14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3"/>
    </row>
    <row r="289" spans="1:14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3"/>
    </row>
    <row r="290" spans="1:14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3"/>
    </row>
    <row r="291" spans="1:14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3"/>
    </row>
    <row r="292" spans="1:14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3"/>
    </row>
    <row r="293" spans="1:14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3"/>
    </row>
    <row r="294" spans="1:1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3"/>
    </row>
    <row r="295" spans="1:14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3"/>
    </row>
    <row r="296" spans="1:14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3"/>
    </row>
    <row r="297" spans="1:14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3"/>
    </row>
    <row r="298" spans="1:14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3"/>
    </row>
    <row r="299" spans="1:14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3"/>
    </row>
    <row r="300" spans="1:14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3"/>
    </row>
    <row r="301" spans="1:14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3"/>
    </row>
    <row r="302" spans="1:14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3"/>
    </row>
    <row r="303" spans="1:14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3"/>
    </row>
    <row r="304" spans="1:1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3"/>
    </row>
    <row r="305" spans="1:14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3"/>
    </row>
    <row r="306" spans="1:14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3"/>
    </row>
    <row r="307" spans="1:14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3"/>
    </row>
    <row r="308" spans="1:14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3"/>
    </row>
    <row r="309" spans="1:14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3"/>
    </row>
    <row r="310" spans="1:14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3"/>
    </row>
    <row r="311" spans="1:14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3"/>
    </row>
    <row r="312" spans="1:14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3"/>
    </row>
    <row r="313" spans="1:14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3"/>
    </row>
    <row r="314" spans="1:1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3"/>
    </row>
    <row r="315" spans="1:14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3"/>
    </row>
    <row r="316" spans="1:14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3"/>
    </row>
    <row r="317" spans="1:14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3"/>
    </row>
    <row r="318" spans="1:14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</row>
    <row r="319" spans="1:14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3"/>
    </row>
    <row r="320" spans="1:14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3"/>
    </row>
    <row r="321" spans="1:14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3"/>
    </row>
    <row r="322" spans="1:14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3"/>
    </row>
    <row r="323" spans="1:14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3"/>
    </row>
    <row r="324" spans="1:1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3"/>
    </row>
    <row r="325" spans="1:14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3"/>
    </row>
    <row r="326" spans="1:14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3"/>
    </row>
    <row r="327" spans="1:14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3"/>
    </row>
    <row r="328" spans="1:14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3"/>
    </row>
    <row r="329" spans="1:14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3"/>
    </row>
    <row r="330" spans="1:14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3"/>
    </row>
    <row r="331" spans="1:14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3"/>
    </row>
    <row r="332" spans="1:14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3"/>
    </row>
    <row r="333" spans="1:14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3"/>
    </row>
    <row r="334" spans="1:1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3"/>
    </row>
    <row r="335" spans="1:14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3"/>
    </row>
    <row r="336" spans="1:14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3"/>
    </row>
    <row r="337" spans="1:14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3"/>
    </row>
    <row r="338" spans="1:14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3"/>
    </row>
    <row r="339" spans="1:14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3"/>
    </row>
    <row r="340" spans="1:14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3"/>
    </row>
    <row r="341" spans="1:14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3"/>
    </row>
    <row r="342" spans="1:14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3"/>
    </row>
    <row r="343" spans="1:14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3"/>
    </row>
    <row r="344" spans="1:1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3"/>
    </row>
    <row r="345" spans="1:14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3"/>
    </row>
    <row r="346" spans="1:14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3"/>
    </row>
    <row r="347" spans="1:14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3"/>
    </row>
    <row r="348" spans="1:14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3"/>
    </row>
    <row r="349" spans="1:14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</row>
    <row r="350" spans="1:14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3"/>
    </row>
    <row r="351" spans="1:14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3"/>
    </row>
    <row r="352" spans="1:14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3"/>
    </row>
    <row r="353" spans="1:14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3"/>
    </row>
    <row r="354" spans="1:1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3"/>
    </row>
    <row r="355" spans="1:14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3"/>
    </row>
    <row r="356" spans="1:14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3"/>
    </row>
    <row r="357" spans="1:14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3"/>
    </row>
    <row r="358" spans="1:14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3"/>
    </row>
    <row r="359" spans="1:14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3"/>
    </row>
    <row r="360" spans="1:14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3"/>
    </row>
    <row r="361" spans="1:14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3"/>
    </row>
    <row r="362" spans="1:14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3"/>
    </row>
    <row r="363" spans="1:14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3"/>
    </row>
    <row r="364" spans="1:1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3"/>
    </row>
    <row r="365" spans="1:14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3"/>
    </row>
    <row r="366" spans="1:14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3"/>
    </row>
    <row r="367" spans="1:14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3"/>
    </row>
    <row r="368" spans="1:1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3"/>
    </row>
    <row r="369" spans="1:14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3"/>
    </row>
    <row r="370" spans="1:14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3"/>
    </row>
    <row r="371" spans="1:14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3"/>
    </row>
    <row r="372" spans="1:14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3"/>
    </row>
    <row r="373" spans="1:14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3"/>
    </row>
    <row r="374" spans="1:1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3"/>
    </row>
    <row r="375" spans="1:14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3"/>
    </row>
    <row r="376" spans="1:14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3"/>
    </row>
    <row r="377" spans="1:14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3"/>
    </row>
    <row r="378" spans="1:14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3"/>
    </row>
    <row r="379" spans="1:14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3"/>
    </row>
    <row r="380" spans="1:14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</row>
    <row r="381" spans="1:14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3"/>
    </row>
    <row r="382" spans="1:14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3"/>
    </row>
    <row r="383" spans="1:14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3"/>
    </row>
    <row r="384" spans="1:1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3"/>
    </row>
    <row r="385" spans="1:14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3"/>
    </row>
    <row r="386" spans="1:14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3"/>
    </row>
    <row r="387" spans="1:14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3"/>
    </row>
    <row r="388" spans="1:14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3"/>
    </row>
    <row r="389" spans="1:14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3"/>
    </row>
    <row r="390" spans="1:14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3"/>
    </row>
    <row r="391" spans="1:14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3"/>
    </row>
    <row r="392" spans="1:14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3"/>
    </row>
    <row r="393" spans="1:14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3"/>
    </row>
    <row r="394" spans="1:1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3"/>
    </row>
    <row r="395" spans="1:14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3"/>
    </row>
    <row r="396" spans="1:14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3"/>
    </row>
    <row r="397" spans="1:14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3"/>
    </row>
    <row r="398" spans="1:14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3"/>
    </row>
    <row r="399" spans="1:14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3"/>
    </row>
    <row r="400" spans="1:14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3"/>
    </row>
    <row r="401" spans="1:14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3"/>
    </row>
    <row r="402" spans="1:14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3"/>
    </row>
    <row r="403" spans="1:14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3"/>
    </row>
    <row r="404" spans="1:1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3"/>
    </row>
    <row r="405" spans="1:14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3"/>
    </row>
    <row r="406" spans="1:14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3"/>
    </row>
    <row r="407" spans="1:14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3"/>
    </row>
    <row r="408" spans="1:14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3"/>
    </row>
    <row r="409" spans="1:14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3"/>
    </row>
    <row r="410" spans="1:14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3"/>
    </row>
    <row r="411" spans="1:14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</row>
    <row r="412" spans="1:14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3"/>
    </row>
    <row r="413" spans="1:14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3"/>
    </row>
    <row r="414" spans="1:1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3"/>
    </row>
    <row r="415" spans="1:14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3"/>
    </row>
    <row r="416" spans="1:14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3"/>
    </row>
    <row r="417" spans="1:14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3"/>
    </row>
    <row r="418" spans="1:14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3"/>
    </row>
    <row r="419" spans="1:14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3"/>
    </row>
    <row r="420" spans="1:14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3"/>
    </row>
    <row r="421" spans="1:14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3"/>
    </row>
    <row r="422" spans="1:14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3"/>
    </row>
    <row r="423" spans="1:14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3"/>
    </row>
    <row r="424" spans="1:1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3"/>
    </row>
    <row r="425" spans="1:14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3"/>
    </row>
    <row r="426" spans="1:14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3"/>
    </row>
    <row r="427" spans="1:14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3"/>
    </row>
    <row r="428" spans="1:14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3"/>
    </row>
    <row r="429" spans="1:14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3"/>
    </row>
    <row r="430" spans="1:14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3"/>
    </row>
    <row r="431" spans="1:14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3"/>
    </row>
    <row r="432" spans="1:14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3"/>
    </row>
    <row r="433" spans="1:14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3"/>
    </row>
    <row r="434" spans="1:1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3"/>
    </row>
    <row r="435" spans="1:14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3"/>
    </row>
    <row r="436" spans="1:14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3"/>
    </row>
    <row r="437" spans="1:14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3"/>
    </row>
    <row r="438" spans="1:14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3"/>
    </row>
    <row r="439" spans="1:14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3"/>
    </row>
    <row r="440" spans="1:14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3"/>
    </row>
    <row r="441" spans="1:14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3"/>
    </row>
    <row r="442" spans="1:14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</row>
    <row r="443" spans="1:14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3"/>
    </row>
    <row r="444" spans="1:14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3"/>
    </row>
    <row r="445" spans="1:14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3"/>
    </row>
    <row r="446" spans="1:14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3"/>
    </row>
    <row r="447" spans="1:14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3"/>
    </row>
    <row r="448" spans="1:14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3"/>
    </row>
    <row r="449" spans="1:14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3"/>
    </row>
    <row r="450" spans="1:14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3"/>
    </row>
    <row r="451" spans="1:14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3"/>
    </row>
    <row r="452" spans="1:14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3"/>
    </row>
    <row r="453" spans="1:14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3"/>
    </row>
    <row r="454" spans="1:14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3"/>
    </row>
    <row r="455" spans="1:14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3"/>
    </row>
    <row r="456" spans="1:14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3"/>
    </row>
    <row r="457" spans="1:14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3"/>
    </row>
    <row r="458" spans="1:14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3"/>
    </row>
    <row r="459" spans="1:14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3"/>
    </row>
    <row r="460" spans="1:14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3"/>
    </row>
    <row r="461" spans="1:14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3"/>
    </row>
    <row r="462" spans="1:14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3"/>
    </row>
    <row r="463" spans="1:14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3"/>
    </row>
    <row r="464" spans="1:14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3"/>
    </row>
    <row r="465" spans="1:14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3"/>
    </row>
    <row r="466" spans="1:14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3"/>
    </row>
    <row r="467" spans="1:14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3"/>
    </row>
    <row r="468" spans="1:14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3"/>
    </row>
    <row r="469" spans="1:14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3"/>
    </row>
    <row r="470" spans="1:14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3"/>
    </row>
    <row r="471" spans="1:14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3"/>
    </row>
    <row r="472" spans="1:14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3"/>
    </row>
    <row r="473" spans="1:14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</row>
    <row r="474" spans="1:14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3"/>
    </row>
    <row r="475" spans="1:14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3"/>
    </row>
    <row r="476" spans="1:14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3"/>
    </row>
    <row r="477" spans="1:14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3"/>
    </row>
    <row r="478" spans="1:14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3"/>
    </row>
    <row r="479" spans="1:14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3"/>
    </row>
    <row r="480" spans="1:14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3"/>
    </row>
    <row r="481" spans="1:14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3"/>
    </row>
    <row r="482" spans="1:14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3"/>
    </row>
    <row r="483" spans="1:14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3"/>
    </row>
    <row r="484" spans="1:14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3"/>
    </row>
    <row r="485" spans="1:14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3"/>
    </row>
    <row r="486" spans="1:14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3"/>
    </row>
    <row r="487" spans="1:14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3"/>
    </row>
    <row r="488" spans="1:14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3"/>
    </row>
    <row r="489" spans="1:14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3"/>
    </row>
    <row r="490" spans="1:14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3"/>
    </row>
    <row r="491" spans="1:14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3"/>
    </row>
    <row r="492" spans="1:14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3"/>
    </row>
    <row r="493" spans="1:14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3"/>
    </row>
    <row r="494" spans="1:14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3"/>
    </row>
    <row r="495" spans="1:14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3"/>
    </row>
    <row r="496" spans="1:14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3"/>
    </row>
    <row r="497" spans="1:14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3"/>
    </row>
    <row r="498" spans="1:14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3"/>
    </row>
    <row r="499" spans="1:14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3"/>
    </row>
    <row r="500" spans="1:14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3"/>
    </row>
    <row r="501" spans="1:14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3"/>
    </row>
    <row r="502" spans="1:14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3"/>
    </row>
    <row r="503" spans="1:14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3"/>
    </row>
    <row r="504" spans="1:14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</row>
  </sheetData>
  <sheetProtection sheet="1" objects="1" scenarios="1" sort="0" autoFilter="0"/>
  <mergeCells count="5">
    <mergeCell ref="A1:N1"/>
    <mergeCell ref="A2:N2"/>
    <mergeCell ref="A3:C3"/>
    <mergeCell ref="D3:G3"/>
    <mergeCell ref="H3:N3"/>
  </mergeCells>
  <dataValidations count="5">
    <dataValidation type="list" allowBlank="1" showInputMessage="1" showErrorMessage="1" errorTitle="Unsupported value" error="Choose a supported value from the list." sqref="D5:D504" xr:uid="{8A84A610-059F-4730-A7FC-E31FA1682B0A}">
      <formula1>A31_evidence_type</formula1>
    </dataValidation>
    <dataValidation type="list" allowBlank="1" showInputMessage="1" showErrorMessage="1" errorTitle="Unsupported value" error="Choose a supported value from the list." sqref="F5:F504" xr:uid="{0D33C626-84E7-48A3-B1EA-7B9769A6A6CF}">
      <formula1>A31_evidence_state</formula1>
    </dataValidation>
    <dataValidation type="list" allowBlank="1" showInputMessage="1" showErrorMessage="1" errorTitle="Unsupported value" error="Choose a supported value from the list." sqref="G5:G504" xr:uid="{C55A2F80-A45F-4118-9B82-0E20A2E8F10A}">
      <formula1>A31_evidence_strength</formula1>
    </dataValidation>
    <dataValidation type="list" allowBlank="1" showInputMessage="1" showErrorMessage="1" errorTitle="Unsupported value" error="Choose a supported value from the list." sqref="J5:J504" xr:uid="{441A93A1-8D8C-414C-89BD-E7ACD631B8B7}">
      <formula1>A31_freshness</formula1>
    </dataValidation>
    <dataValidation type="list" allowBlank="1" showInputMessage="1" showErrorMessage="1" errorTitle="Unsupported value" error="Choose a supported value from the list." sqref="L5:L504" xr:uid="{1F372AB3-00AB-4342-A1CC-0DCB2D271E49}">
      <formula1>A31_contradiction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204"/>
  <sheetViews>
    <sheetView workbookViewId="0">
      <selection sqref="A1:X1"/>
    </sheetView>
  </sheetViews>
  <sheetFormatPr defaultRowHeight="14.25"/>
  <cols>
    <col min="1" max="1" width="15" customWidth="1"/>
    <col min="2" max="2" width="14" customWidth="1"/>
    <col min="3" max="3" width="12" customWidth="1"/>
    <col min="4" max="4" width="14" customWidth="1"/>
    <col min="5" max="5" width="13" customWidth="1"/>
    <col min="6" max="6" width="18.125" customWidth="1"/>
    <col min="7" max="7" width="15.75" customWidth="1"/>
    <col min="8" max="8" width="14" customWidth="1"/>
    <col min="9" max="9" width="15.125" customWidth="1"/>
    <col min="10" max="11" width="18.5" customWidth="1"/>
    <col min="12" max="12" width="21.125" customWidth="1"/>
    <col min="13" max="13" width="12" customWidth="1"/>
    <col min="14" max="14" width="25.75" customWidth="1"/>
    <col min="15" max="15" width="24" customWidth="1"/>
    <col min="16" max="16" width="18.125" customWidth="1"/>
    <col min="17" max="17" width="14.25" customWidth="1"/>
    <col min="18" max="18" width="18" customWidth="1"/>
    <col min="19" max="19" width="22" customWidth="1"/>
    <col min="20" max="21" width="34" customWidth="1"/>
    <col min="22" max="22" width="30" customWidth="1"/>
    <col min="23" max="23" width="34" customWidth="1"/>
    <col min="24" max="24" width="14" customWidth="1"/>
  </cols>
  <sheetData>
    <row r="1" spans="1:24" ht="30" customHeight="1">
      <c r="A1" s="19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33.950000000000003" customHeight="1">
      <c r="A2" s="17" t="s">
        <v>90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15">
      <c r="A3" s="26" t="s">
        <v>76</v>
      </c>
      <c r="B3" s="26"/>
      <c r="C3" s="26"/>
      <c r="D3" s="27" t="s">
        <v>91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 t="s">
        <v>92</v>
      </c>
      <c r="Q3" s="28"/>
      <c r="R3" s="28"/>
      <c r="S3" s="28"/>
      <c r="T3" s="29" t="s">
        <v>93</v>
      </c>
      <c r="U3" s="29"/>
      <c r="V3" s="29"/>
      <c r="W3" s="29"/>
      <c r="X3" s="7" t="s">
        <v>94</v>
      </c>
    </row>
    <row r="4" spans="1:24" ht="32.1" customHeight="1">
      <c r="A4" s="1" t="s">
        <v>95</v>
      </c>
      <c r="B4" s="1" t="s">
        <v>61</v>
      </c>
      <c r="C4" s="1" t="s">
        <v>68</v>
      </c>
      <c r="D4" s="1" t="s">
        <v>63</v>
      </c>
      <c r="E4" s="1" t="s">
        <v>74</v>
      </c>
      <c r="F4" s="1" t="s">
        <v>96</v>
      </c>
      <c r="G4" s="1" t="s">
        <v>97</v>
      </c>
      <c r="H4" s="1" t="s">
        <v>98</v>
      </c>
      <c r="I4" s="1" t="s">
        <v>99</v>
      </c>
      <c r="J4" s="1" t="s">
        <v>100</v>
      </c>
      <c r="K4" s="1" t="s">
        <v>101</v>
      </c>
      <c r="L4" s="1" t="s">
        <v>102</v>
      </c>
      <c r="M4" s="1" t="s">
        <v>86</v>
      </c>
      <c r="N4" s="1" t="s">
        <v>103</v>
      </c>
      <c r="O4" s="1" t="s">
        <v>104</v>
      </c>
      <c r="P4" s="8" t="s">
        <v>105</v>
      </c>
      <c r="Q4" s="8" t="s">
        <v>82</v>
      </c>
      <c r="R4" s="8" t="s">
        <v>106</v>
      </c>
      <c r="S4" s="8" t="s">
        <v>107</v>
      </c>
      <c r="T4" s="9" t="s">
        <v>108</v>
      </c>
      <c r="U4" s="9" t="s">
        <v>109</v>
      </c>
      <c r="V4" s="9" t="s">
        <v>110</v>
      </c>
      <c r="W4" s="9" t="s">
        <v>111</v>
      </c>
      <c r="X4" s="10" t="s">
        <v>112</v>
      </c>
    </row>
    <row r="5" spans="1:2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2" t="str">
        <f t="shared" ref="P5:P36" si="0">IF(A5="","",IF(OR(D5&lt;&gt;"known",E5&lt;&gt;"defined"),"INVALID INPUT",IF(OR(G5="no",F5="not_available",H5="no"),"EXCLUDED",IF(L5="material","UNRESOLVED",IF(OR(G5="unknown",H5="unknown",I5="unknown",AND(M5="mixed_stale",I5&lt;&gt;"repeated"),J5="unverified"),"UNRESOLVED",IF(AND(G5="same",H5="yes",J5="verified",I5="repeated"),"CURRENTLY RELEVANT",IF(AND(G5="same",OR(J5="verified",J5="partial"),OR(H5="yes",H5="partial"),OR(K5="corroborated",I5="single")),"PROVISIONAL EMERGING",IF(AND(OR(G5="adjacent",G5="same"),OR(J5="verified",J5="partial"),I5="none"),"REFERENCE ONLY","UNRESOLVED"))))))))</f>
        <v/>
      </c>
      <c r="Q5" s="2" t="str">
        <f t="shared" ref="Q5:Q36" si="1">IF(A5="","",IF(P5="INVALID INPUT","UNRESOLVED",IF(P5="EXCLUDED",IF(L5="material","UNRESOLVED","OBSERVED"),IF(P5="CURRENTLY RELEVANT","OBSERVED",IF(P5="PROVISIONAL EMERGING",IF(AND(I5="single",J5="verified"),"OBSERVED","INFERRED"),IF(P5="REFERENCE ONLY","INFERRED","UNRESOLVED"))))))</f>
        <v/>
      </c>
      <c r="R5" s="2" t="str">
        <f t="shared" ref="R5:R36" si="2">IF(A5="","",IF(P5="EXCLUDED","NO MONITORING",IF(P5="CURRENTLY RELEVANT","ACTIVE MONITOR",IF(P5="PROVISIONAL EMERGING","TARGETED WATCH",IF(P5="REFERENCE ONLY",IF(K5="corroborated","TARGETED WATCH","LOW-INTENSITY WATCH"),"RESOLVE EVIDENCE")))))</f>
        <v/>
      </c>
      <c r="S5" s="2" t="str">
        <f t="shared" ref="S5:S36" si="3">IF(A5="","",IF(P5="INVALID INPUT","IDENTITY_OR_SCOPE_MISSING",IF(P5="EXCLUDED",IF(G5="no","BUYER_OR_JOB_MISMATCH","NOT_SERVICEABLE_IN_SCOPE"),IF(L5="material","MATERIAL_CONTRADICTION",IF(AND(M5="mixed_stale",I5&lt;&gt;"repeated"),"CRITICAL_EVIDENCE_STALE",IF(OR(G5="unknown",H5="unknown",I5="unknown",J5="unverified"),"DECISION_CRITICAL_UNKNOWN",IF(P5="CURRENTLY RELEVANT","REPEATED_BUYER_COMPETITION",IF(P5="PROVISIONAL EMERGING",IF(I5="single","LIMITED_BUYER_EVIDENCE","CORROBORATED_TRAJECTORY"),IF(P5="REFERENCE ONLY",IF(K5="corroborated","TRAJECTORY_WITHOUT_BUYER_PROOF","DISCOVERY_OR_CAPABILITY_ONLY"),"KEY_FACTS_UNRESOLVED")))))))))</f>
        <v/>
      </c>
      <c r="T5" s="2" t="str">
        <f>IF(A5="","",IF(S5="IDENTITY_OR_SCOPE_MISSING","A competitor assessment is not valid until the entity and decision scope are defined.",IFERROR(VLOOKUP(S5,'Method Notes'!$A$26:$E$37,2,FALSE),"The available evidence is not sufficient for a bounded current assessment.")))</f>
        <v/>
      </c>
      <c r="U5" s="2" t="str">
        <f>IF(A5="","",IF(S5="IDENTITY_OR_SCOPE_MISSING","No competitor-role, relevance or monitoring conclusion is supported yet.",IFERROR(VLOOKUP(S5,'Method Notes'!$A$26:$E$37,3,FALSE),"Do not infer historical strength, future market share or strategic threat from missing evidence.")))</f>
        <v/>
      </c>
      <c r="V5" s="2" t="str">
        <f>IF(A5="","",IF(S5="IDENTITY_OR_SCOPE_MISSING",IF(D5&lt;&gt;"known","Normalize the competitor identity and product being evaluated.","Define the buyer, job/need, offer or tier, geography and decision context."),IF(S5="DECISION_CRITICAL_UNKNOWN",IF(G5="unknown","Verify whether the same buyer would use it for the same job.",IF(H5="unknown","Verify commercial availability, implementation and procurement serviceability in scope.",IF(J5="unverified","Verify the working product/capability from direct documentation or use.","Refresh the stale buyer or commercial evidence."))),IFERROR(VLOOKUP(S5,'Method Notes'!$A$26:$E$37,4,FALSE),"Resolve the missing decision-critical fact before escalating the conclusion."))))</f>
        <v/>
      </c>
      <c r="W5" s="2" t="str">
        <f>IF(A5="","",IF(S5="IDENTITY_OR_SCOPE_MISSING","Restart the check when identity and scope are complete.",IFERROR(VLOOKUP(S5,'Method Notes'!$A$26:$E$37,5,FALSE),"Reassess when the missing or contradictory evidence is resolved.")))</f>
        <v/>
      </c>
      <c r="X5" s="2" t="str">
        <f>IF(A5="","",IF(COUNTIF($A$5:A5,A5)&gt;1,"DUPLICATE",""))</f>
        <v/>
      </c>
    </row>
    <row r="6" spans="1:24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2" t="str">
        <f t="shared" si="0"/>
        <v/>
      </c>
      <c r="Q6" s="2" t="str">
        <f t="shared" si="1"/>
        <v/>
      </c>
      <c r="R6" s="2" t="str">
        <f t="shared" si="2"/>
        <v/>
      </c>
      <c r="S6" s="2" t="str">
        <f t="shared" si="3"/>
        <v/>
      </c>
      <c r="T6" s="2" t="str">
        <f>IF(A6="","",IF(S6="IDENTITY_OR_SCOPE_MISSING","A competitor assessment is not valid until the entity and decision scope are defined.",IFERROR(VLOOKUP(S6,'Method Notes'!$A$26:$E$37,2,FALSE),"The available evidence is not sufficient for a bounded current assessment.")))</f>
        <v/>
      </c>
      <c r="U6" s="2" t="str">
        <f>IF(A6="","",IF(S6="IDENTITY_OR_SCOPE_MISSING","No competitor-role, relevance or monitoring conclusion is supported yet.",IFERROR(VLOOKUP(S6,'Method Notes'!$A$26:$E$37,3,FALSE),"Do not infer historical strength, future market share or strategic threat from missing evidence.")))</f>
        <v/>
      </c>
      <c r="V6" s="2" t="str">
        <f>IF(A6="","",IF(S6="IDENTITY_OR_SCOPE_MISSING",IF(D6&lt;&gt;"known","Normalize the competitor identity and product being evaluated.","Define the buyer, job/need, offer or tier, geography and decision context."),IF(S6="DECISION_CRITICAL_UNKNOWN",IF(G6="unknown","Verify whether the same buyer would use it for the same job.",IF(H6="unknown","Verify commercial availability, implementation and procurement serviceability in scope.",IF(J6="unverified","Verify the working product/capability from direct documentation or use.","Refresh the stale buyer or commercial evidence."))),IFERROR(VLOOKUP(S6,'Method Notes'!$A$26:$E$37,4,FALSE),"Resolve the missing decision-critical fact before escalating the conclusion."))))</f>
        <v/>
      </c>
      <c r="W6" s="2" t="str">
        <f>IF(A6="","",IF(S6="IDENTITY_OR_SCOPE_MISSING","Restart the check when identity and scope are complete.",IFERROR(VLOOKUP(S6,'Method Notes'!$A$26:$E$37,5,FALSE),"Reassess when the missing or contradictory evidence is resolved.")))</f>
        <v/>
      </c>
      <c r="X6" s="2" t="str">
        <f>IF(A6="","",IF(COUNTIF($A$5:A6,A6)&gt;1,"DUPLICATE",""))</f>
        <v/>
      </c>
    </row>
    <row r="7" spans="1:2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2" t="str">
        <f t="shared" si="0"/>
        <v/>
      </c>
      <c r="Q7" s="2" t="str">
        <f t="shared" si="1"/>
        <v/>
      </c>
      <c r="R7" s="2" t="str">
        <f t="shared" si="2"/>
        <v/>
      </c>
      <c r="S7" s="2" t="str">
        <f t="shared" si="3"/>
        <v/>
      </c>
      <c r="T7" s="2" t="str">
        <f>IF(A7="","",IF(S7="IDENTITY_OR_SCOPE_MISSING","A competitor assessment is not valid until the entity and decision scope are defined.",IFERROR(VLOOKUP(S7,'Method Notes'!$A$26:$E$37,2,FALSE),"The available evidence is not sufficient for a bounded current assessment.")))</f>
        <v/>
      </c>
      <c r="U7" s="2" t="str">
        <f>IF(A7="","",IF(S7="IDENTITY_OR_SCOPE_MISSING","No competitor-role, relevance or monitoring conclusion is supported yet.",IFERROR(VLOOKUP(S7,'Method Notes'!$A$26:$E$37,3,FALSE),"Do not infer historical strength, future market share or strategic threat from missing evidence.")))</f>
        <v/>
      </c>
      <c r="V7" s="2" t="str">
        <f>IF(A7="","",IF(S7="IDENTITY_OR_SCOPE_MISSING",IF(D7&lt;&gt;"known","Normalize the competitor identity and product being evaluated.","Define the buyer, job/need, offer or tier, geography and decision context."),IF(S7="DECISION_CRITICAL_UNKNOWN",IF(G7="unknown","Verify whether the same buyer would use it for the same job.",IF(H7="unknown","Verify commercial availability, implementation and procurement serviceability in scope.",IF(J7="unverified","Verify the working product/capability from direct documentation or use.","Refresh the stale buyer or commercial evidence."))),IFERROR(VLOOKUP(S7,'Method Notes'!$A$26:$E$37,4,FALSE),"Resolve the missing decision-critical fact before escalating the conclusion."))))</f>
        <v/>
      </c>
      <c r="W7" s="2" t="str">
        <f>IF(A7="","",IF(S7="IDENTITY_OR_SCOPE_MISSING","Restart the check when identity and scope are complete.",IFERROR(VLOOKUP(S7,'Method Notes'!$A$26:$E$37,5,FALSE),"Reassess when the missing or contradictory evidence is resolved.")))</f>
        <v/>
      </c>
      <c r="X7" s="2" t="str">
        <f>IF(A7="","",IF(COUNTIF($A$5:A7,A7)&gt;1,"DUPLICATE",""))</f>
        <v/>
      </c>
    </row>
    <row r="8" spans="1:2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2" t="str">
        <f t="shared" si="0"/>
        <v/>
      </c>
      <c r="Q8" s="2" t="str">
        <f t="shared" si="1"/>
        <v/>
      </c>
      <c r="R8" s="2" t="str">
        <f t="shared" si="2"/>
        <v/>
      </c>
      <c r="S8" s="2" t="str">
        <f t="shared" si="3"/>
        <v/>
      </c>
      <c r="T8" s="2" t="str">
        <f>IF(A8="","",IF(S8="IDENTITY_OR_SCOPE_MISSING","A competitor assessment is not valid until the entity and decision scope are defined.",IFERROR(VLOOKUP(S8,'Method Notes'!$A$26:$E$37,2,FALSE),"The available evidence is not sufficient for a bounded current assessment.")))</f>
        <v/>
      </c>
      <c r="U8" s="2" t="str">
        <f>IF(A8="","",IF(S8="IDENTITY_OR_SCOPE_MISSING","No competitor-role, relevance or monitoring conclusion is supported yet.",IFERROR(VLOOKUP(S8,'Method Notes'!$A$26:$E$37,3,FALSE),"Do not infer historical strength, future market share or strategic threat from missing evidence.")))</f>
        <v/>
      </c>
      <c r="V8" s="2" t="str">
        <f>IF(A8="","",IF(S8="IDENTITY_OR_SCOPE_MISSING",IF(D8&lt;&gt;"known","Normalize the competitor identity and product being evaluated.","Define the buyer, job/need, offer or tier, geography and decision context."),IF(S8="DECISION_CRITICAL_UNKNOWN",IF(G8="unknown","Verify whether the same buyer would use it for the same job.",IF(H8="unknown","Verify commercial availability, implementation and procurement serviceability in scope.",IF(J8="unverified","Verify the working product/capability from direct documentation or use.","Refresh the stale buyer or commercial evidence."))),IFERROR(VLOOKUP(S8,'Method Notes'!$A$26:$E$37,4,FALSE),"Resolve the missing decision-critical fact before escalating the conclusion."))))</f>
        <v/>
      </c>
      <c r="W8" s="2" t="str">
        <f>IF(A8="","",IF(S8="IDENTITY_OR_SCOPE_MISSING","Restart the check when identity and scope are complete.",IFERROR(VLOOKUP(S8,'Method Notes'!$A$26:$E$37,5,FALSE),"Reassess when the missing or contradictory evidence is resolved.")))</f>
        <v/>
      </c>
      <c r="X8" s="2" t="str">
        <f>IF(A8="","",IF(COUNTIF($A$5:A8,A8)&gt;1,"DUPLICATE",""))</f>
        <v/>
      </c>
    </row>
    <row r="9" spans="1:2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2" t="str">
        <f t="shared" si="0"/>
        <v/>
      </c>
      <c r="Q9" s="2" t="str">
        <f t="shared" si="1"/>
        <v/>
      </c>
      <c r="R9" s="2" t="str">
        <f t="shared" si="2"/>
        <v/>
      </c>
      <c r="S9" s="2" t="str">
        <f t="shared" si="3"/>
        <v/>
      </c>
      <c r="T9" s="2" t="str">
        <f>IF(A9="","",IF(S9="IDENTITY_OR_SCOPE_MISSING","A competitor assessment is not valid until the entity and decision scope are defined.",IFERROR(VLOOKUP(S9,'Method Notes'!$A$26:$E$37,2,FALSE),"The available evidence is not sufficient for a bounded current assessment.")))</f>
        <v/>
      </c>
      <c r="U9" s="2" t="str">
        <f>IF(A9="","",IF(S9="IDENTITY_OR_SCOPE_MISSING","No competitor-role, relevance or monitoring conclusion is supported yet.",IFERROR(VLOOKUP(S9,'Method Notes'!$A$26:$E$37,3,FALSE),"Do not infer historical strength, future market share or strategic threat from missing evidence.")))</f>
        <v/>
      </c>
      <c r="V9" s="2" t="str">
        <f>IF(A9="","",IF(S9="IDENTITY_OR_SCOPE_MISSING",IF(D9&lt;&gt;"known","Normalize the competitor identity and product being evaluated.","Define the buyer, job/need, offer or tier, geography and decision context."),IF(S9="DECISION_CRITICAL_UNKNOWN",IF(G9="unknown","Verify whether the same buyer would use it for the same job.",IF(H9="unknown","Verify commercial availability, implementation and procurement serviceability in scope.",IF(J9="unverified","Verify the working product/capability from direct documentation or use.","Refresh the stale buyer or commercial evidence."))),IFERROR(VLOOKUP(S9,'Method Notes'!$A$26:$E$37,4,FALSE),"Resolve the missing decision-critical fact before escalating the conclusion."))))</f>
        <v/>
      </c>
      <c r="W9" s="2" t="str">
        <f>IF(A9="","",IF(S9="IDENTITY_OR_SCOPE_MISSING","Restart the check when identity and scope are complete.",IFERROR(VLOOKUP(S9,'Method Notes'!$A$26:$E$37,5,FALSE),"Reassess when the missing or contradictory evidence is resolved.")))</f>
        <v/>
      </c>
      <c r="X9" s="2" t="str">
        <f>IF(A9="","",IF(COUNTIF($A$5:A9,A9)&gt;1,"DUPLICATE",""))</f>
        <v/>
      </c>
    </row>
    <row r="10" spans="1:2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2" t="str">
        <f t="shared" si="0"/>
        <v/>
      </c>
      <c r="Q10" s="2" t="str">
        <f t="shared" si="1"/>
        <v/>
      </c>
      <c r="R10" s="2" t="str">
        <f t="shared" si="2"/>
        <v/>
      </c>
      <c r="S10" s="2" t="str">
        <f t="shared" si="3"/>
        <v/>
      </c>
      <c r="T10" s="2" t="str">
        <f>IF(A10="","",IF(S10="IDENTITY_OR_SCOPE_MISSING","A competitor assessment is not valid until the entity and decision scope are defined.",IFERROR(VLOOKUP(S10,'Method Notes'!$A$26:$E$37,2,FALSE),"The available evidence is not sufficient for a bounded current assessment.")))</f>
        <v/>
      </c>
      <c r="U10" s="2" t="str">
        <f>IF(A10="","",IF(S10="IDENTITY_OR_SCOPE_MISSING","No competitor-role, relevance or monitoring conclusion is supported yet.",IFERROR(VLOOKUP(S10,'Method Notes'!$A$26:$E$37,3,FALSE),"Do not infer historical strength, future market share or strategic threat from missing evidence.")))</f>
        <v/>
      </c>
      <c r="V10" s="2" t="str">
        <f>IF(A10="","",IF(S10="IDENTITY_OR_SCOPE_MISSING",IF(D10&lt;&gt;"known","Normalize the competitor identity and product being evaluated.","Define the buyer, job/need, offer or tier, geography and decision context."),IF(S10="DECISION_CRITICAL_UNKNOWN",IF(G10="unknown","Verify whether the same buyer would use it for the same job.",IF(H10="unknown","Verify commercial availability, implementation and procurement serviceability in scope.",IF(J10="unverified","Verify the working product/capability from direct documentation or use.","Refresh the stale buyer or commercial evidence."))),IFERROR(VLOOKUP(S10,'Method Notes'!$A$26:$E$37,4,FALSE),"Resolve the missing decision-critical fact before escalating the conclusion."))))</f>
        <v/>
      </c>
      <c r="W10" s="2" t="str">
        <f>IF(A10="","",IF(S10="IDENTITY_OR_SCOPE_MISSING","Restart the check when identity and scope are complete.",IFERROR(VLOOKUP(S10,'Method Notes'!$A$26:$E$37,5,FALSE),"Reassess when the missing or contradictory evidence is resolved.")))</f>
        <v/>
      </c>
      <c r="X10" s="2" t="str">
        <f>IF(A10="","",IF(COUNTIF($A$5:A10,A10)&gt;1,"DUPLICATE",""))</f>
        <v/>
      </c>
    </row>
    <row r="11" spans="1:2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2" t="str">
        <f t="shared" si="0"/>
        <v/>
      </c>
      <c r="Q11" s="2" t="str">
        <f t="shared" si="1"/>
        <v/>
      </c>
      <c r="R11" s="2" t="str">
        <f t="shared" si="2"/>
        <v/>
      </c>
      <c r="S11" s="2" t="str">
        <f t="shared" si="3"/>
        <v/>
      </c>
      <c r="T11" s="2" t="str">
        <f>IF(A11="","",IF(S11="IDENTITY_OR_SCOPE_MISSING","A competitor assessment is not valid until the entity and decision scope are defined.",IFERROR(VLOOKUP(S11,'Method Notes'!$A$26:$E$37,2,FALSE),"The available evidence is not sufficient for a bounded current assessment.")))</f>
        <v/>
      </c>
      <c r="U11" s="2" t="str">
        <f>IF(A11="","",IF(S11="IDENTITY_OR_SCOPE_MISSING","No competitor-role, relevance or monitoring conclusion is supported yet.",IFERROR(VLOOKUP(S11,'Method Notes'!$A$26:$E$37,3,FALSE),"Do not infer historical strength, future market share or strategic threat from missing evidence.")))</f>
        <v/>
      </c>
      <c r="V11" s="2" t="str">
        <f>IF(A11="","",IF(S11="IDENTITY_OR_SCOPE_MISSING",IF(D11&lt;&gt;"known","Normalize the competitor identity and product being evaluated.","Define the buyer, job/need, offer or tier, geography and decision context."),IF(S11="DECISION_CRITICAL_UNKNOWN",IF(G11="unknown","Verify whether the same buyer would use it for the same job.",IF(H11="unknown","Verify commercial availability, implementation and procurement serviceability in scope.",IF(J11="unverified","Verify the working product/capability from direct documentation or use.","Refresh the stale buyer or commercial evidence."))),IFERROR(VLOOKUP(S11,'Method Notes'!$A$26:$E$37,4,FALSE),"Resolve the missing decision-critical fact before escalating the conclusion."))))</f>
        <v/>
      </c>
      <c r="W11" s="2" t="str">
        <f>IF(A11="","",IF(S11="IDENTITY_OR_SCOPE_MISSING","Restart the check when identity and scope are complete.",IFERROR(VLOOKUP(S11,'Method Notes'!$A$26:$E$37,5,FALSE),"Reassess when the missing or contradictory evidence is resolved.")))</f>
        <v/>
      </c>
      <c r="X11" s="2" t="str">
        <f>IF(A11="","",IF(COUNTIF($A$5:A11,A11)&gt;1,"DUPLICATE",""))</f>
        <v/>
      </c>
    </row>
    <row r="12" spans="1:2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2" t="str">
        <f t="shared" si="0"/>
        <v/>
      </c>
      <c r="Q12" s="2" t="str">
        <f t="shared" si="1"/>
        <v/>
      </c>
      <c r="R12" s="2" t="str">
        <f t="shared" si="2"/>
        <v/>
      </c>
      <c r="S12" s="2" t="str">
        <f t="shared" si="3"/>
        <v/>
      </c>
      <c r="T12" s="2" t="str">
        <f>IF(A12="","",IF(S12="IDENTITY_OR_SCOPE_MISSING","A competitor assessment is not valid until the entity and decision scope are defined.",IFERROR(VLOOKUP(S12,'Method Notes'!$A$26:$E$37,2,FALSE),"The available evidence is not sufficient for a bounded current assessment.")))</f>
        <v/>
      </c>
      <c r="U12" s="2" t="str">
        <f>IF(A12="","",IF(S12="IDENTITY_OR_SCOPE_MISSING","No competitor-role, relevance or monitoring conclusion is supported yet.",IFERROR(VLOOKUP(S12,'Method Notes'!$A$26:$E$37,3,FALSE),"Do not infer historical strength, future market share or strategic threat from missing evidence.")))</f>
        <v/>
      </c>
      <c r="V12" s="2" t="str">
        <f>IF(A12="","",IF(S12="IDENTITY_OR_SCOPE_MISSING",IF(D12&lt;&gt;"known","Normalize the competitor identity and product being evaluated.","Define the buyer, job/need, offer or tier, geography and decision context."),IF(S12="DECISION_CRITICAL_UNKNOWN",IF(G12="unknown","Verify whether the same buyer would use it for the same job.",IF(H12="unknown","Verify commercial availability, implementation and procurement serviceability in scope.",IF(J12="unverified","Verify the working product/capability from direct documentation or use.","Refresh the stale buyer or commercial evidence."))),IFERROR(VLOOKUP(S12,'Method Notes'!$A$26:$E$37,4,FALSE),"Resolve the missing decision-critical fact before escalating the conclusion."))))</f>
        <v/>
      </c>
      <c r="W12" s="2" t="str">
        <f>IF(A12="","",IF(S12="IDENTITY_OR_SCOPE_MISSING","Restart the check when identity and scope are complete.",IFERROR(VLOOKUP(S12,'Method Notes'!$A$26:$E$37,5,FALSE),"Reassess when the missing or contradictory evidence is resolved.")))</f>
        <v/>
      </c>
      <c r="X12" s="2" t="str">
        <f>IF(A12="","",IF(COUNTIF($A$5:A12,A12)&gt;1,"DUPLICATE",""))</f>
        <v/>
      </c>
    </row>
    <row r="13" spans="1:2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2" t="str">
        <f t="shared" si="0"/>
        <v/>
      </c>
      <c r="Q13" s="2" t="str">
        <f t="shared" si="1"/>
        <v/>
      </c>
      <c r="R13" s="2" t="str">
        <f t="shared" si="2"/>
        <v/>
      </c>
      <c r="S13" s="2" t="str">
        <f t="shared" si="3"/>
        <v/>
      </c>
      <c r="T13" s="2" t="str">
        <f>IF(A13="","",IF(S13="IDENTITY_OR_SCOPE_MISSING","A competitor assessment is not valid until the entity and decision scope are defined.",IFERROR(VLOOKUP(S13,'Method Notes'!$A$26:$E$37,2,FALSE),"The available evidence is not sufficient for a bounded current assessment.")))</f>
        <v/>
      </c>
      <c r="U13" s="2" t="str">
        <f>IF(A13="","",IF(S13="IDENTITY_OR_SCOPE_MISSING","No competitor-role, relevance or monitoring conclusion is supported yet.",IFERROR(VLOOKUP(S13,'Method Notes'!$A$26:$E$37,3,FALSE),"Do not infer historical strength, future market share or strategic threat from missing evidence.")))</f>
        <v/>
      </c>
      <c r="V13" s="2" t="str">
        <f>IF(A13="","",IF(S13="IDENTITY_OR_SCOPE_MISSING",IF(D13&lt;&gt;"known","Normalize the competitor identity and product being evaluated.","Define the buyer, job/need, offer or tier, geography and decision context."),IF(S13="DECISION_CRITICAL_UNKNOWN",IF(G13="unknown","Verify whether the same buyer would use it for the same job.",IF(H13="unknown","Verify commercial availability, implementation and procurement serviceability in scope.",IF(J13="unverified","Verify the working product/capability from direct documentation or use.","Refresh the stale buyer or commercial evidence."))),IFERROR(VLOOKUP(S13,'Method Notes'!$A$26:$E$37,4,FALSE),"Resolve the missing decision-critical fact before escalating the conclusion."))))</f>
        <v/>
      </c>
      <c r="W13" s="2" t="str">
        <f>IF(A13="","",IF(S13="IDENTITY_OR_SCOPE_MISSING","Restart the check when identity and scope are complete.",IFERROR(VLOOKUP(S13,'Method Notes'!$A$26:$E$37,5,FALSE),"Reassess when the missing or contradictory evidence is resolved.")))</f>
        <v/>
      </c>
      <c r="X13" s="2" t="str">
        <f>IF(A13="","",IF(COUNTIF($A$5:A13,A13)&gt;1,"DUPLICATE",""))</f>
        <v/>
      </c>
    </row>
    <row r="14" spans="1:2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2" t="str">
        <f t="shared" si="0"/>
        <v/>
      </c>
      <c r="Q14" s="2" t="str">
        <f t="shared" si="1"/>
        <v/>
      </c>
      <c r="R14" s="2" t="str">
        <f t="shared" si="2"/>
        <v/>
      </c>
      <c r="S14" s="2" t="str">
        <f t="shared" si="3"/>
        <v/>
      </c>
      <c r="T14" s="2" t="str">
        <f>IF(A14="","",IF(S14="IDENTITY_OR_SCOPE_MISSING","A competitor assessment is not valid until the entity and decision scope are defined.",IFERROR(VLOOKUP(S14,'Method Notes'!$A$26:$E$37,2,FALSE),"The available evidence is not sufficient for a bounded current assessment.")))</f>
        <v/>
      </c>
      <c r="U14" s="2" t="str">
        <f>IF(A14="","",IF(S14="IDENTITY_OR_SCOPE_MISSING","No competitor-role, relevance or monitoring conclusion is supported yet.",IFERROR(VLOOKUP(S14,'Method Notes'!$A$26:$E$37,3,FALSE),"Do not infer historical strength, future market share or strategic threat from missing evidence.")))</f>
        <v/>
      </c>
      <c r="V14" s="2" t="str">
        <f>IF(A14="","",IF(S14="IDENTITY_OR_SCOPE_MISSING",IF(D14&lt;&gt;"known","Normalize the competitor identity and product being evaluated.","Define the buyer, job/need, offer or tier, geography and decision context."),IF(S14="DECISION_CRITICAL_UNKNOWN",IF(G14="unknown","Verify whether the same buyer would use it for the same job.",IF(H14="unknown","Verify commercial availability, implementation and procurement serviceability in scope.",IF(J14="unverified","Verify the working product/capability from direct documentation or use.","Refresh the stale buyer or commercial evidence."))),IFERROR(VLOOKUP(S14,'Method Notes'!$A$26:$E$37,4,FALSE),"Resolve the missing decision-critical fact before escalating the conclusion."))))</f>
        <v/>
      </c>
      <c r="W14" s="2" t="str">
        <f>IF(A14="","",IF(S14="IDENTITY_OR_SCOPE_MISSING","Restart the check when identity and scope are complete.",IFERROR(VLOOKUP(S14,'Method Notes'!$A$26:$E$37,5,FALSE),"Reassess when the missing or contradictory evidence is resolved.")))</f>
        <v/>
      </c>
      <c r="X14" s="2" t="str">
        <f>IF(A14="","",IF(COUNTIF($A$5:A14,A14)&gt;1,"DUPLICATE",""))</f>
        <v/>
      </c>
    </row>
    <row r="15" spans="1:2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2" t="str">
        <f t="shared" si="0"/>
        <v/>
      </c>
      <c r="Q15" s="2" t="str">
        <f t="shared" si="1"/>
        <v/>
      </c>
      <c r="R15" s="2" t="str">
        <f t="shared" si="2"/>
        <v/>
      </c>
      <c r="S15" s="2" t="str">
        <f t="shared" si="3"/>
        <v/>
      </c>
      <c r="T15" s="2" t="str">
        <f>IF(A15="","",IF(S15="IDENTITY_OR_SCOPE_MISSING","A competitor assessment is not valid until the entity and decision scope are defined.",IFERROR(VLOOKUP(S15,'Method Notes'!$A$26:$E$37,2,FALSE),"The available evidence is not sufficient for a bounded current assessment.")))</f>
        <v/>
      </c>
      <c r="U15" s="2" t="str">
        <f>IF(A15="","",IF(S15="IDENTITY_OR_SCOPE_MISSING","No competitor-role, relevance or monitoring conclusion is supported yet.",IFERROR(VLOOKUP(S15,'Method Notes'!$A$26:$E$37,3,FALSE),"Do not infer historical strength, future market share or strategic threat from missing evidence.")))</f>
        <v/>
      </c>
      <c r="V15" s="2" t="str">
        <f>IF(A15="","",IF(S15="IDENTITY_OR_SCOPE_MISSING",IF(D15&lt;&gt;"known","Normalize the competitor identity and product being evaluated.","Define the buyer, job/need, offer or tier, geography and decision context."),IF(S15="DECISION_CRITICAL_UNKNOWN",IF(G15="unknown","Verify whether the same buyer would use it for the same job.",IF(H15="unknown","Verify commercial availability, implementation and procurement serviceability in scope.",IF(J15="unverified","Verify the working product/capability from direct documentation or use.","Refresh the stale buyer or commercial evidence."))),IFERROR(VLOOKUP(S15,'Method Notes'!$A$26:$E$37,4,FALSE),"Resolve the missing decision-critical fact before escalating the conclusion."))))</f>
        <v/>
      </c>
      <c r="W15" s="2" t="str">
        <f>IF(A15="","",IF(S15="IDENTITY_OR_SCOPE_MISSING","Restart the check when identity and scope are complete.",IFERROR(VLOOKUP(S15,'Method Notes'!$A$26:$E$37,5,FALSE),"Reassess when the missing or contradictory evidence is resolved.")))</f>
        <v/>
      </c>
      <c r="X15" s="2" t="str">
        <f>IF(A15="","",IF(COUNTIF($A$5:A15,A15)&gt;1,"DUPLICATE",""))</f>
        <v/>
      </c>
    </row>
    <row r="16" spans="1:2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2" t="str">
        <f t="shared" si="0"/>
        <v/>
      </c>
      <c r="Q16" s="2" t="str">
        <f t="shared" si="1"/>
        <v/>
      </c>
      <c r="R16" s="2" t="str">
        <f t="shared" si="2"/>
        <v/>
      </c>
      <c r="S16" s="2" t="str">
        <f t="shared" si="3"/>
        <v/>
      </c>
      <c r="T16" s="2" t="str">
        <f>IF(A16="","",IF(S16="IDENTITY_OR_SCOPE_MISSING","A competitor assessment is not valid until the entity and decision scope are defined.",IFERROR(VLOOKUP(S16,'Method Notes'!$A$26:$E$37,2,FALSE),"The available evidence is not sufficient for a bounded current assessment.")))</f>
        <v/>
      </c>
      <c r="U16" s="2" t="str">
        <f>IF(A16="","",IF(S16="IDENTITY_OR_SCOPE_MISSING","No competitor-role, relevance or monitoring conclusion is supported yet.",IFERROR(VLOOKUP(S16,'Method Notes'!$A$26:$E$37,3,FALSE),"Do not infer historical strength, future market share or strategic threat from missing evidence.")))</f>
        <v/>
      </c>
      <c r="V16" s="2" t="str">
        <f>IF(A16="","",IF(S16="IDENTITY_OR_SCOPE_MISSING",IF(D16&lt;&gt;"known","Normalize the competitor identity and product being evaluated.","Define the buyer, job/need, offer or tier, geography and decision context."),IF(S16="DECISION_CRITICAL_UNKNOWN",IF(G16="unknown","Verify whether the same buyer would use it for the same job.",IF(H16="unknown","Verify commercial availability, implementation and procurement serviceability in scope.",IF(J16="unverified","Verify the working product/capability from direct documentation or use.","Refresh the stale buyer or commercial evidence."))),IFERROR(VLOOKUP(S16,'Method Notes'!$A$26:$E$37,4,FALSE),"Resolve the missing decision-critical fact before escalating the conclusion."))))</f>
        <v/>
      </c>
      <c r="W16" s="2" t="str">
        <f>IF(A16="","",IF(S16="IDENTITY_OR_SCOPE_MISSING","Restart the check when identity and scope are complete.",IFERROR(VLOOKUP(S16,'Method Notes'!$A$26:$E$37,5,FALSE),"Reassess when the missing or contradictory evidence is resolved.")))</f>
        <v/>
      </c>
      <c r="X16" s="2" t="str">
        <f>IF(A16="","",IF(COUNTIF($A$5:A16,A16)&gt;1,"DUPLICATE",""))</f>
        <v/>
      </c>
    </row>
    <row r="17" spans="1:2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2" t="str">
        <f t="shared" si="0"/>
        <v/>
      </c>
      <c r="Q17" s="2" t="str">
        <f t="shared" si="1"/>
        <v/>
      </c>
      <c r="R17" s="2" t="str">
        <f t="shared" si="2"/>
        <v/>
      </c>
      <c r="S17" s="2" t="str">
        <f t="shared" si="3"/>
        <v/>
      </c>
      <c r="T17" s="2" t="str">
        <f>IF(A17="","",IF(S17="IDENTITY_OR_SCOPE_MISSING","A competitor assessment is not valid until the entity and decision scope are defined.",IFERROR(VLOOKUP(S17,'Method Notes'!$A$26:$E$37,2,FALSE),"The available evidence is not sufficient for a bounded current assessment.")))</f>
        <v/>
      </c>
      <c r="U17" s="2" t="str">
        <f>IF(A17="","",IF(S17="IDENTITY_OR_SCOPE_MISSING","No competitor-role, relevance or monitoring conclusion is supported yet.",IFERROR(VLOOKUP(S17,'Method Notes'!$A$26:$E$37,3,FALSE),"Do not infer historical strength, future market share or strategic threat from missing evidence.")))</f>
        <v/>
      </c>
      <c r="V17" s="2" t="str">
        <f>IF(A17="","",IF(S17="IDENTITY_OR_SCOPE_MISSING",IF(D17&lt;&gt;"known","Normalize the competitor identity and product being evaluated.","Define the buyer, job/need, offer or tier, geography and decision context."),IF(S17="DECISION_CRITICAL_UNKNOWN",IF(G17="unknown","Verify whether the same buyer would use it for the same job.",IF(H17="unknown","Verify commercial availability, implementation and procurement serviceability in scope.",IF(J17="unverified","Verify the working product/capability from direct documentation or use.","Refresh the stale buyer or commercial evidence."))),IFERROR(VLOOKUP(S17,'Method Notes'!$A$26:$E$37,4,FALSE),"Resolve the missing decision-critical fact before escalating the conclusion."))))</f>
        <v/>
      </c>
      <c r="W17" s="2" t="str">
        <f>IF(A17="","",IF(S17="IDENTITY_OR_SCOPE_MISSING","Restart the check when identity and scope are complete.",IFERROR(VLOOKUP(S17,'Method Notes'!$A$26:$E$37,5,FALSE),"Reassess when the missing or contradictory evidence is resolved.")))</f>
        <v/>
      </c>
      <c r="X17" s="2" t="str">
        <f>IF(A17="","",IF(COUNTIF($A$5:A17,A17)&gt;1,"DUPLICATE",""))</f>
        <v/>
      </c>
    </row>
    <row r="18" spans="1:2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2" t="str">
        <f t="shared" si="0"/>
        <v/>
      </c>
      <c r="Q18" s="2" t="str">
        <f t="shared" si="1"/>
        <v/>
      </c>
      <c r="R18" s="2" t="str">
        <f t="shared" si="2"/>
        <v/>
      </c>
      <c r="S18" s="2" t="str">
        <f t="shared" si="3"/>
        <v/>
      </c>
      <c r="T18" s="2" t="str">
        <f>IF(A18="","",IF(S18="IDENTITY_OR_SCOPE_MISSING","A competitor assessment is not valid until the entity and decision scope are defined.",IFERROR(VLOOKUP(S18,'Method Notes'!$A$26:$E$37,2,FALSE),"The available evidence is not sufficient for a bounded current assessment.")))</f>
        <v/>
      </c>
      <c r="U18" s="2" t="str">
        <f>IF(A18="","",IF(S18="IDENTITY_OR_SCOPE_MISSING","No competitor-role, relevance or monitoring conclusion is supported yet.",IFERROR(VLOOKUP(S18,'Method Notes'!$A$26:$E$37,3,FALSE),"Do not infer historical strength, future market share or strategic threat from missing evidence.")))</f>
        <v/>
      </c>
      <c r="V18" s="2" t="str">
        <f>IF(A18="","",IF(S18="IDENTITY_OR_SCOPE_MISSING",IF(D18&lt;&gt;"known","Normalize the competitor identity and product being evaluated.","Define the buyer, job/need, offer or tier, geography and decision context."),IF(S18="DECISION_CRITICAL_UNKNOWN",IF(G18="unknown","Verify whether the same buyer would use it for the same job.",IF(H18="unknown","Verify commercial availability, implementation and procurement serviceability in scope.",IF(J18="unverified","Verify the working product/capability from direct documentation or use.","Refresh the stale buyer or commercial evidence."))),IFERROR(VLOOKUP(S18,'Method Notes'!$A$26:$E$37,4,FALSE),"Resolve the missing decision-critical fact before escalating the conclusion."))))</f>
        <v/>
      </c>
      <c r="W18" s="2" t="str">
        <f>IF(A18="","",IF(S18="IDENTITY_OR_SCOPE_MISSING","Restart the check when identity and scope are complete.",IFERROR(VLOOKUP(S18,'Method Notes'!$A$26:$E$37,5,FALSE),"Reassess when the missing or contradictory evidence is resolved.")))</f>
        <v/>
      </c>
      <c r="X18" s="2" t="str">
        <f>IF(A18="","",IF(COUNTIF($A$5:A18,A18)&gt;1,"DUPLICATE",""))</f>
        <v/>
      </c>
    </row>
    <row r="19" spans="1:2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2" t="str">
        <f t="shared" si="0"/>
        <v/>
      </c>
      <c r="Q19" s="2" t="str">
        <f t="shared" si="1"/>
        <v/>
      </c>
      <c r="R19" s="2" t="str">
        <f t="shared" si="2"/>
        <v/>
      </c>
      <c r="S19" s="2" t="str">
        <f t="shared" si="3"/>
        <v/>
      </c>
      <c r="T19" s="2" t="str">
        <f>IF(A19="","",IF(S19="IDENTITY_OR_SCOPE_MISSING","A competitor assessment is not valid until the entity and decision scope are defined.",IFERROR(VLOOKUP(S19,'Method Notes'!$A$26:$E$37,2,FALSE),"The available evidence is not sufficient for a bounded current assessment.")))</f>
        <v/>
      </c>
      <c r="U19" s="2" t="str">
        <f>IF(A19="","",IF(S19="IDENTITY_OR_SCOPE_MISSING","No competitor-role, relevance or monitoring conclusion is supported yet.",IFERROR(VLOOKUP(S19,'Method Notes'!$A$26:$E$37,3,FALSE),"Do not infer historical strength, future market share or strategic threat from missing evidence.")))</f>
        <v/>
      </c>
      <c r="V19" s="2" t="str">
        <f>IF(A19="","",IF(S19="IDENTITY_OR_SCOPE_MISSING",IF(D19&lt;&gt;"known","Normalize the competitor identity and product being evaluated.","Define the buyer, job/need, offer or tier, geography and decision context."),IF(S19="DECISION_CRITICAL_UNKNOWN",IF(G19="unknown","Verify whether the same buyer would use it for the same job.",IF(H19="unknown","Verify commercial availability, implementation and procurement serviceability in scope.",IF(J19="unverified","Verify the working product/capability from direct documentation or use.","Refresh the stale buyer or commercial evidence."))),IFERROR(VLOOKUP(S19,'Method Notes'!$A$26:$E$37,4,FALSE),"Resolve the missing decision-critical fact before escalating the conclusion."))))</f>
        <v/>
      </c>
      <c r="W19" s="2" t="str">
        <f>IF(A19="","",IF(S19="IDENTITY_OR_SCOPE_MISSING","Restart the check when identity and scope are complete.",IFERROR(VLOOKUP(S19,'Method Notes'!$A$26:$E$37,5,FALSE),"Reassess when the missing or contradictory evidence is resolved.")))</f>
        <v/>
      </c>
      <c r="X19" s="2" t="str">
        <f>IF(A19="","",IF(COUNTIF($A$5:A19,A19)&gt;1,"DUPLICATE",""))</f>
        <v/>
      </c>
    </row>
    <row r="20" spans="1:2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2" t="str">
        <f t="shared" si="0"/>
        <v/>
      </c>
      <c r="Q20" s="2" t="str">
        <f t="shared" si="1"/>
        <v/>
      </c>
      <c r="R20" s="2" t="str">
        <f t="shared" si="2"/>
        <v/>
      </c>
      <c r="S20" s="2" t="str">
        <f t="shared" si="3"/>
        <v/>
      </c>
      <c r="T20" s="2" t="str">
        <f>IF(A20="","",IF(S20="IDENTITY_OR_SCOPE_MISSING","A competitor assessment is not valid until the entity and decision scope are defined.",IFERROR(VLOOKUP(S20,'Method Notes'!$A$26:$E$37,2,FALSE),"The available evidence is not sufficient for a bounded current assessment.")))</f>
        <v/>
      </c>
      <c r="U20" s="2" t="str">
        <f>IF(A20="","",IF(S20="IDENTITY_OR_SCOPE_MISSING","No competitor-role, relevance or monitoring conclusion is supported yet.",IFERROR(VLOOKUP(S20,'Method Notes'!$A$26:$E$37,3,FALSE),"Do not infer historical strength, future market share or strategic threat from missing evidence.")))</f>
        <v/>
      </c>
      <c r="V20" s="2" t="str">
        <f>IF(A20="","",IF(S20="IDENTITY_OR_SCOPE_MISSING",IF(D20&lt;&gt;"known","Normalize the competitor identity and product being evaluated.","Define the buyer, job/need, offer or tier, geography and decision context."),IF(S20="DECISION_CRITICAL_UNKNOWN",IF(G20="unknown","Verify whether the same buyer would use it for the same job.",IF(H20="unknown","Verify commercial availability, implementation and procurement serviceability in scope.",IF(J20="unverified","Verify the working product/capability from direct documentation or use.","Refresh the stale buyer or commercial evidence."))),IFERROR(VLOOKUP(S20,'Method Notes'!$A$26:$E$37,4,FALSE),"Resolve the missing decision-critical fact before escalating the conclusion."))))</f>
        <v/>
      </c>
      <c r="W20" s="2" t="str">
        <f>IF(A20="","",IF(S20="IDENTITY_OR_SCOPE_MISSING","Restart the check when identity and scope are complete.",IFERROR(VLOOKUP(S20,'Method Notes'!$A$26:$E$37,5,FALSE),"Reassess when the missing or contradictory evidence is resolved.")))</f>
        <v/>
      </c>
      <c r="X20" s="2" t="str">
        <f>IF(A20="","",IF(COUNTIF($A$5:A20,A20)&gt;1,"DUPLICATE",""))</f>
        <v/>
      </c>
    </row>
    <row r="21" spans="1:2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2" t="str">
        <f t="shared" si="0"/>
        <v/>
      </c>
      <c r="Q21" s="2" t="str">
        <f t="shared" si="1"/>
        <v/>
      </c>
      <c r="R21" s="2" t="str">
        <f t="shared" si="2"/>
        <v/>
      </c>
      <c r="S21" s="2" t="str">
        <f t="shared" si="3"/>
        <v/>
      </c>
      <c r="T21" s="2" t="str">
        <f>IF(A21="","",IF(S21="IDENTITY_OR_SCOPE_MISSING","A competitor assessment is not valid until the entity and decision scope are defined.",IFERROR(VLOOKUP(S21,'Method Notes'!$A$26:$E$37,2,FALSE),"The available evidence is not sufficient for a bounded current assessment.")))</f>
        <v/>
      </c>
      <c r="U21" s="2" t="str">
        <f>IF(A21="","",IF(S21="IDENTITY_OR_SCOPE_MISSING","No competitor-role, relevance or monitoring conclusion is supported yet.",IFERROR(VLOOKUP(S21,'Method Notes'!$A$26:$E$37,3,FALSE),"Do not infer historical strength, future market share or strategic threat from missing evidence.")))</f>
        <v/>
      </c>
      <c r="V21" s="2" t="str">
        <f>IF(A21="","",IF(S21="IDENTITY_OR_SCOPE_MISSING",IF(D21&lt;&gt;"known","Normalize the competitor identity and product being evaluated.","Define the buyer, job/need, offer or tier, geography and decision context."),IF(S21="DECISION_CRITICAL_UNKNOWN",IF(G21="unknown","Verify whether the same buyer would use it for the same job.",IF(H21="unknown","Verify commercial availability, implementation and procurement serviceability in scope.",IF(J21="unverified","Verify the working product/capability from direct documentation or use.","Refresh the stale buyer or commercial evidence."))),IFERROR(VLOOKUP(S21,'Method Notes'!$A$26:$E$37,4,FALSE),"Resolve the missing decision-critical fact before escalating the conclusion."))))</f>
        <v/>
      </c>
      <c r="W21" s="2" t="str">
        <f>IF(A21="","",IF(S21="IDENTITY_OR_SCOPE_MISSING","Restart the check when identity and scope are complete.",IFERROR(VLOOKUP(S21,'Method Notes'!$A$26:$E$37,5,FALSE),"Reassess when the missing or contradictory evidence is resolved.")))</f>
        <v/>
      </c>
      <c r="X21" s="2" t="str">
        <f>IF(A21="","",IF(COUNTIF($A$5:A21,A21)&gt;1,"DUPLICATE",""))</f>
        <v/>
      </c>
    </row>
    <row r="22" spans="1:2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2" t="str">
        <f t="shared" si="0"/>
        <v/>
      </c>
      <c r="Q22" s="2" t="str">
        <f t="shared" si="1"/>
        <v/>
      </c>
      <c r="R22" s="2" t="str">
        <f t="shared" si="2"/>
        <v/>
      </c>
      <c r="S22" s="2" t="str">
        <f t="shared" si="3"/>
        <v/>
      </c>
      <c r="T22" s="2" t="str">
        <f>IF(A22="","",IF(S22="IDENTITY_OR_SCOPE_MISSING","A competitor assessment is not valid until the entity and decision scope are defined.",IFERROR(VLOOKUP(S22,'Method Notes'!$A$26:$E$37,2,FALSE),"The available evidence is not sufficient for a bounded current assessment.")))</f>
        <v/>
      </c>
      <c r="U22" s="2" t="str">
        <f>IF(A22="","",IF(S22="IDENTITY_OR_SCOPE_MISSING","No competitor-role, relevance or monitoring conclusion is supported yet.",IFERROR(VLOOKUP(S22,'Method Notes'!$A$26:$E$37,3,FALSE),"Do not infer historical strength, future market share or strategic threat from missing evidence.")))</f>
        <v/>
      </c>
      <c r="V22" s="2" t="str">
        <f>IF(A22="","",IF(S22="IDENTITY_OR_SCOPE_MISSING",IF(D22&lt;&gt;"known","Normalize the competitor identity and product being evaluated.","Define the buyer, job/need, offer or tier, geography and decision context."),IF(S22="DECISION_CRITICAL_UNKNOWN",IF(G22="unknown","Verify whether the same buyer would use it for the same job.",IF(H22="unknown","Verify commercial availability, implementation and procurement serviceability in scope.",IF(J22="unverified","Verify the working product/capability from direct documentation or use.","Refresh the stale buyer or commercial evidence."))),IFERROR(VLOOKUP(S22,'Method Notes'!$A$26:$E$37,4,FALSE),"Resolve the missing decision-critical fact before escalating the conclusion."))))</f>
        <v/>
      </c>
      <c r="W22" s="2" t="str">
        <f>IF(A22="","",IF(S22="IDENTITY_OR_SCOPE_MISSING","Restart the check when identity and scope are complete.",IFERROR(VLOOKUP(S22,'Method Notes'!$A$26:$E$37,5,FALSE),"Reassess when the missing or contradictory evidence is resolved.")))</f>
        <v/>
      </c>
      <c r="X22" s="2" t="str">
        <f>IF(A22="","",IF(COUNTIF($A$5:A22,A22)&gt;1,"DUPLICATE",""))</f>
        <v/>
      </c>
    </row>
    <row r="23" spans="1:2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2" t="str">
        <f t="shared" si="0"/>
        <v/>
      </c>
      <c r="Q23" s="2" t="str">
        <f t="shared" si="1"/>
        <v/>
      </c>
      <c r="R23" s="2" t="str">
        <f t="shared" si="2"/>
        <v/>
      </c>
      <c r="S23" s="2" t="str">
        <f t="shared" si="3"/>
        <v/>
      </c>
      <c r="T23" s="2" t="str">
        <f>IF(A23="","",IF(S23="IDENTITY_OR_SCOPE_MISSING","A competitor assessment is not valid until the entity and decision scope are defined.",IFERROR(VLOOKUP(S23,'Method Notes'!$A$26:$E$37,2,FALSE),"The available evidence is not sufficient for a bounded current assessment.")))</f>
        <v/>
      </c>
      <c r="U23" s="2" t="str">
        <f>IF(A23="","",IF(S23="IDENTITY_OR_SCOPE_MISSING","No competitor-role, relevance or monitoring conclusion is supported yet.",IFERROR(VLOOKUP(S23,'Method Notes'!$A$26:$E$37,3,FALSE),"Do not infer historical strength, future market share or strategic threat from missing evidence.")))</f>
        <v/>
      </c>
      <c r="V23" s="2" t="str">
        <f>IF(A23="","",IF(S23="IDENTITY_OR_SCOPE_MISSING",IF(D23&lt;&gt;"known","Normalize the competitor identity and product being evaluated.","Define the buyer, job/need, offer or tier, geography and decision context."),IF(S23="DECISION_CRITICAL_UNKNOWN",IF(G23="unknown","Verify whether the same buyer would use it for the same job.",IF(H23="unknown","Verify commercial availability, implementation and procurement serviceability in scope.",IF(J23="unverified","Verify the working product/capability from direct documentation or use.","Refresh the stale buyer or commercial evidence."))),IFERROR(VLOOKUP(S23,'Method Notes'!$A$26:$E$37,4,FALSE),"Resolve the missing decision-critical fact before escalating the conclusion."))))</f>
        <v/>
      </c>
      <c r="W23" s="2" t="str">
        <f>IF(A23="","",IF(S23="IDENTITY_OR_SCOPE_MISSING","Restart the check when identity and scope are complete.",IFERROR(VLOOKUP(S23,'Method Notes'!$A$26:$E$37,5,FALSE),"Reassess when the missing or contradictory evidence is resolved.")))</f>
        <v/>
      </c>
      <c r="X23" s="2" t="str">
        <f>IF(A23="","",IF(COUNTIF($A$5:A23,A23)&gt;1,"DUPLICATE",""))</f>
        <v/>
      </c>
    </row>
    <row r="24" spans="1:2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2" t="str">
        <f t="shared" si="0"/>
        <v/>
      </c>
      <c r="Q24" s="2" t="str">
        <f t="shared" si="1"/>
        <v/>
      </c>
      <c r="R24" s="2" t="str">
        <f t="shared" si="2"/>
        <v/>
      </c>
      <c r="S24" s="2" t="str">
        <f t="shared" si="3"/>
        <v/>
      </c>
      <c r="T24" s="2" t="str">
        <f>IF(A24="","",IF(S24="IDENTITY_OR_SCOPE_MISSING","A competitor assessment is not valid until the entity and decision scope are defined.",IFERROR(VLOOKUP(S24,'Method Notes'!$A$26:$E$37,2,FALSE),"The available evidence is not sufficient for a bounded current assessment.")))</f>
        <v/>
      </c>
      <c r="U24" s="2" t="str">
        <f>IF(A24="","",IF(S24="IDENTITY_OR_SCOPE_MISSING","No competitor-role, relevance or monitoring conclusion is supported yet.",IFERROR(VLOOKUP(S24,'Method Notes'!$A$26:$E$37,3,FALSE),"Do not infer historical strength, future market share or strategic threat from missing evidence.")))</f>
        <v/>
      </c>
      <c r="V24" s="2" t="str">
        <f>IF(A24="","",IF(S24="IDENTITY_OR_SCOPE_MISSING",IF(D24&lt;&gt;"known","Normalize the competitor identity and product being evaluated.","Define the buyer, job/need, offer or tier, geography and decision context."),IF(S24="DECISION_CRITICAL_UNKNOWN",IF(G24="unknown","Verify whether the same buyer would use it for the same job.",IF(H24="unknown","Verify commercial availability, implementation and procurement serviceability in scope.",IF(J24="unverified","Verify the working product/capability from direct documentation or use.","Refresh the stale buyer or commercial evidence."))),IFERROR(VLOOKUP(S24,'Method Notes'!$A$26:$E$37,4,FALSE),"Resolve the missing decision-critical fact before escalating the conclusion."))))</f>
        <v/>
      </c>
      <c r="W24" s="2" t="str">
        <f>IF(A24="","",IF(S24="IDENTITY_OR_SCOPE_MISSING","Restart the check when identity and scope are complete.",IFERROR(VLOOKUP(S24,'Method Notes'!$A$26:$E$37,5,FALSE),"Reassess when the missing or contradictory evidence is resolved.")))</f>
        <v/>
      </c>
      <c r="X24" s="2" t="str">
        <f>IF(A24="","",IF(COUNTIF($A$5:A24,A24)&gt;1,"DUPLICATE",""))</f>
        <v/>
      </c>
    </row>
    <row r="25" spans="1:2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2" t="str">
        <f t="shared" si="0"/>
        <v/>
      </c>
      <c r="Q25" s="2" t="str">
        <f t="shared" si="1"/>
        <v/>
      </c>
      <c r="R25" s="2" t="str">
        <f t="shared" si="2"/>
        <v/>
      </c>
      <c r="S25" s="2" t="str">
        <f t="shared" si="3"/>
        <v/>
      </c>
      <c r="T25" s="2" t="str">
        <f>IF(A25="","",IF(S25="IDENTITY_OR_SCOPE_MISSING","A competitor assessment is not valid until the entity and decision scope are defined.",IFERROR(VLOOKUP(S25,'Method Notes'!$A$26:$E$37,2,FALSE),"The available evidence is not sufficient for a bounded current assessment.")))</f>
        <v/>
      </c>
      <c r="U25" s="2" t="str">
        <f>IF(A25="","",IF(S25="IDENTITY_OR_SCOPE_MISSING","No competitor-role, relevance or monitoring conclusion is supported yet.",IFERROR(VLOOKUP(S25,'Method Notes'!$A$26:$E$37,3,FALSE),"Do not infer historical strength, future market share or strategic threat from missing evidence.")))</f>
        <v/>
      </c>
      <c r="V25" s="2" t="str">
        <f>IF(A25="","",IF(S25="IDENTITY_OR_SCOPE_MISSING",IF(D25&lt;&gt;"known","Normalize the competitor identity and product being evaluated.","Define the buyer, job/need, offer or tier, geography and decision context."),IF(S25="DECISION_CRITICAL_UNKNOWN",IF(G25="unknown","Verify whether the same buyer would use it for the same job.",IF(H25="unknown","Verify commercial availability, implementation and procurement serviceability in scope.",IF(J25="unverified","Verify the working product/capability from direct documentation or use.","Refresh the stale buyer or commercial evidence."))),IFERROR(VLOOKUP(S25,'Method Notes'!$A$26:$E$37,4,FALSE),"Resolve the missing decision-critical fact before escalating the conclusion."))))</f>
        <v/>
      </c>
      <c r="W25" s="2" t="str">
        <f>IF(A25="","",IF(S25="IDENTITY_OR_SCOPE_MISSING","Restart the check when identity and scope are complete.",IFERROR(VLOOKUP(S25,'Method Notes'!$A$26:$E$37,5,FALSE),"Reassess when the missing or contradictory evidence is resolved.")))</f>
        <v/>
      </c>
      <c r="X25" s="2" t="str">
        <f>IF(A25="","",IF(COUNTIF($A$5:A25,A25)&gt;1,"DUPLICATE",""))</f>
        <v/>
      </c>
    </row>
    <row r="26" spans="1:2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2" t="str">
        <f t="shared" si="0"/>
        <v/>
      </c>
      <c r="Q26" s="2" t="str">
        <f t="shared" si="1"/>
        <v/>
      </c>
      <c r="R26" s="2" t="str">
        <f t="shared" si="2"/>
        <v/>
      </c>
      <c r="S26" s="2" t="str">
        <f t="shared" si="3"/>
        <v/>
      </c>
      <c r="T26" s="2" t="str">
        <f>IF(A26="","",IF(S26="IDENTITY_OR_SCOPE_MISSING","A competitor assessment is not valid until the entity and decision scope are defined.",IFERROR(VLOOKUP(S26,'Method Notes'!$A$26:$E$37,2,FALSE),"The available evidence is not sufficient for a bounded current assessment.")))</f>
        <v/>
      </c>
      <c r="U26" s="2" t="str">
        <f>IF(A26="","",IF(S26="IDENTITY_OR_SCOPE_MISSING","No competitor-role, relevance or monitoring conclusion is supported yet.",IFERROR(VLOOKUP(S26,'Method Notes'!$A$26:$E$37,3,FALSE),"Do not infer historical strength, future market share or strategic threat from missing evidence.")))</f>
        <v/>
      </c>
      <c r="V26" s="2" t="str">
        <f>IF(A26="","",IF(S26="IDENTITY_OR_SCOPE_MISSING",IF(D26&lt;&gt;"known","Normalize the competitor identity and product being evaluated.","Define the buyer, job/need, offer or tier, geography and decision context."),IF(S26="DECISION_CRITICAL_UNKNOWN",IF(G26="unknown","Verify whether the same buyer would use it for the same job.",IF(H26="unknown","Verify commercial availability, implementation and procurement serviceability in scope.",IF(J26="unverified","Verify the working product/capability from direct documentation or use.","Refresh the stale buyer or commercial evidence."))),IFERROR(VLOOKUP(S26,'Method Notes'!$A$26:$E$37,4,FALSE),"Resolve the missing decision-critical fact before escalating the conclusion."))))</f>
        <v/>
      </c>
      <c r="W26" s="2" t="str">
        <f>IF(A26="","",IF(S26="IDENTITY_OR_SCOPE_MISSING","Restart the check when identity and scope are complete.",IFERROR(VLOOKUP(S26,'Method Notes'!$A$26:$E$37,5,FALSE),"Reassess when the missing or contradictory evidence is resolved.")))</f>
        <v/>
      </c>
      <c r="X26" s="2" t="str">
        <f>IF(A26="","",IF(COUNTIF($A$5:A26,A26)&gt;1,"DUPLICATE",""))</f>
        <v/>
      </c>
    </row>
    <row r="27" spans="1:24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2" t="str">
        <f t="shared" si="0"/>
        <v/>
      </c>
      <c r="Q27" s="2" t="str">
        <f t="shared" si="1"/>
        <v/>
      </c>
      <c r="R27" s="2" t="str">
        <f t="shared" si="2"/>
        <v/>
      </c>
      <c r="S27" s="2" t="str">
        <f t="shared" si="3"/>
        <v/>
      </c>
      <c r="T27" s="2" t="str">
        <f>IF(A27="","",IF(S27="IDENTITY_OR_SCOPE_MISSING","A competitor assessment is not valid until the entity and decision scope are defined.",IFERROR(VLOOKUP(S27,'Method Notes'!$A$26:$E$37,2,FALSE),"The available evidence is not sufficient for a bounded current assessment.")))</f>
        <v/>
      </c>
      <c r="U27" s="2" t="str">
        <f>IF(A27="","",IF(S27="IDENTITY_OR_SCOPE_MISSING","No competitor-role, relevance or monitoring conclusion is supported yet.",IFERROR(VLOOKUP(S27,'Method Notes'!$A$26:$E$37,3,FALSE),"Do not infer historical strength, future market share or strategic threat from missing evidence.")))</f>
        <v/>
      </c>
      <c r="V27" s="2" t="str">
        <f>IF(A27="","",IF(S27="IDENTITY_OR_SCOPE_MISSING",IF(D27&lt;&gt;"known","Normalize the competitor identity and product being evaluated.","Define the buyer, job/need, offer or tier, geography and decision context."),IF(S27="DECISION_CRITICAL_UNKNOWN",IF(G27="unknown","Verify whether the same buyer would use it for the same job.",IF(H27="unknown","Verify commercial availability, implementation and procurement serviceability in scope.",IF(J27="unverified","Verify the working product/capability from direct documentation or use.","Refresh the stale buyer or commercial evidence."))),IFERROR(VLOOKUP(S27,'Method Notes'!$A$26:$E$37,4,FALSE),"Resolve the missing decision-critical fact before escalating the conclusion."))))</f>
        <v/>
      </c>
      <c r="W27" s="2" t="str">
        <f>IF(A27="","",IF(S27="IDENTITY_OR_SCOPE_MISSING","Restart the check when identity and scope are complete.",IFERROR(VLOOKUP(S27,'Method Notes'!$A$26:$E$37,5,FALSE),"Reassess when the missing or contradictory evidence is resolved.")))</f>
        <v/>
      </c>
      <c r="X27" s="2" t="str">
        <f>IF(A27="","",IF(COUNTIF($A$5:A27,A27)&gt;1,"DUPLICATE",""))</f>
        <v/>
      </c>
    </row>
    <row r="28" spans="1:24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2" t="str">
        <f t="shared" si="0"/>
        <v/>
      </c>
      <c r="Q28" s="2" t="str">
        <f t="shared" si="1"/>
        <v/>
      </c>
      <c r="R28" s="2" t="str">
        <f t="shared" si="2"/>
        <v/>
      </c>
      <c r="S28" s="2" t="str">
        <f t="shared" si="3"/>
        <v/>
      </c>
      <c r="T28" s="2" t="str">
        <f>IF(A28="","",IF(S28="IDENTITY_OR_SCOPE_MISSING","A competitor assessment is not valid until the entity and decision scope are defined.",IFERROR(VLOOKUP(S28,'Method Notes'!$A$26:$E$37,2,FALSE),"The available evidence is not sufficient for a bounded current assessment.")))</f>
        <v/>
      </c>
      <c r="U28" s="2" t="str">
        <f>IF(A28="","",IF(S28="IDENTITY_OR_SCOPE_MISSING","No competitor-role, relevance or monitoring conclusion is supported yet.",IFERROR(VLOOKUP(S28,'Method Notes'!$A$26:$E$37,3,FALSE),"Do not infer historical strength, future market share or strategic threat from missing evidence.")))</f>
        <v/>
      </c>
      <c r="V28" s="2" t="str">
        <f>IF(A28="","",IF(S28="IDENTITY_OR_SCOPE_MISSING",IF(D28&lt;&gt;"known","Normalize the competitor identity and product being evaluated.","Define the buyer, job/need, offer or tier, geography and decision context."),IF(S28="DECISION_CRITICAL_UNKNOWN",IF(G28="unknown","Verify whether the same buyer would use it for the same job.",IF(H28="unknown","Verify commercial availability, implementation and procurement serviceability in scope.",IF(J28="unverified","Verify the working product/capability from direct documentation or use.","Refresh the stale buyer or commercial evidence."))),IFERROR(VLOOKUP(S28,'Method Notes'!$A$26:$E$37,4,FALSE),"Resolve the missing decision-critical fact before escalating the conclusion."))))</f>
        <v/>
      </c>
      <c r="W28" s="2" t="str">
        <f>IF(A28="","",IF(S28="IDENTITY_OR_SCOPE_MISSING","Restart the check when identity and scope are complete.",IFERROR(VLOOKUP(S28,'Method Notes'!$A$26:$E$37,5,FALSE),"Reassess when the missing or contradictory evidence is resolved.")))</f>
        <v/>
      </c>
      <c r="X28" s="2" t="str">
        <f>IF(A28="","",IF(COUNTIF($A$5:A28,A28)&gt;1,"DUPLICATE",""))</f>
        <v/>
      </c>
    </row>
    <row r="29" spans="1:24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2" t="str">
        <f t="shared" si="0"/>
        <v/>
      </c>
      <c r="Q29" s="2" t="str">
        <f t="shared" si="1"/>
        <v/>
      </c>
      <c r="R29" s="2" t="str">
        <f t="shared" si="2"/>
        <v/>
      </c>
      <c r="S29" s="2" t="str">
        <f t="shared" si="3"/>
        <v/>
      </c>
      <c r="T29" s="2" t="str">
        <f>IF(A29="","",IF(S29="IDENTITY_OR_SCOPE_MISSING","A competitor assessment is not valid until the entity and decision scope are defined.",IFERROR(VLOOKUP(S29,'Method Notes'!$A$26:$E$37,2,FALSE),"The available evidence is not sufficient for a bounded current assessment.")))</f>
        <v/>
      </c>
      <c r="U29" s="2" t="str">
        <f>IF(A29="","",IF(S29="IDENTITY_OR_SCOPE_MISSING","No competitor-role, relevance or monitoring conclusion is supported yet.",IFERROR(VLOOKUP(S29,'Method Notes'!$A$26:$E$37,3,FALSE),"Do not infer historical strength, future market share or strategic threat from missing evidence.")))</f>
        <v/>
      </c>
      <c r="V29" s="2" t="str">
        <f>IF(A29="","",IF(S29="IDENTITY_OR_SCOPE_MISSING",IF(D29&lt;&gt;"known","Normalize the competitor identity and product being evaluated.","Define the buyer, job/need, offer or tier, geography and decision context."),IF(S29="DECISION_CRITICAL_UNKNOWN",IF(G29="unknown","Verify whether the same buyer would use it for the same job.",IF(H29="unknown","Verify commercial availability, implementation and procurement serviceability in scope.",IF(J29="unverified","Verify the working product/capability from direct documentation or use.","Refresh the stale buyer or commercial evidence."))),IFERROR(VLOOKUP(S29,'Method Notes'!$A$26:$E$37,4,FALSE),"Resolve the missing decision-critical fact before escalating the conclusion."))))</f>
        <v/>
      </c>
      <c r="W29" s="2" t="str">
        <f>IF(A29="","",IF(S29="IDENTITY_OR_SCOPE_MISSING","Restart the check when identity and scope are complete.",IFERROR(VLOOKUP(S29,'Method Notes'!$A$26:$E$37,5,FALSE),"Reassess when the missing or contradictory evidence is resolved.")))</f>
        <v/>
      </c>
      <c r="X29" s="2" t="str">
        <f>IF(A29="","",IF(COUNTIF($A$5:A29,A29)&gt;1,"DUPLICATE",""))</f>
        <v/>
      </c>
    </row>
    <row r="30" spans="1:24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2" t="str">
        <f t="shared" si="0"/>
        <v/>
      </c>
      <c r="Q30" s="2" t="str">
        <f t="shared" si="1"/>
        <v/>
      </c>
      <c r="R30" s="2" t="str">
        <f t="shared" si="2"/>
        <v/>
      </c>
      <c r="S30" s="2" t="str">
        <f t="shared" si="3"/>
        <v/>
      </c>
      <c r="T30" s="2" t="str">
        <f>IF(A30="","",IF(S30="IDENTITY_OR_SCOPE_MISSING","A competitor assessment is not valid until the entity and decision scope are defined.",IFERROR(VLOOKUP(S30,'Method Notes'!$A$26:$E$37,2,FALSE),"The available evidence is not sufficient for a bounded current assessment.")))</f>
        <v/>
      </c>
      <c r="U30" s="2" t="str">
        <f>IF(A30="","",IF(S30="IDENTITY_OR_SCOPE_MISSING","No competitor-role, relevance or monitoring conclusion is supported yet.",IFERROR(VLOOKUP(S30,'Method Notes'!$A$26:$E$37,3,FALSE),"Do not infer historical strength, future market share or strategic threat from missing evidence.")))</f>
        <v/>
      </c>
      <c r="V30" s="2" t="str">
        <f>IF(A30="","",IF(S30="IDENTITY_OR_SCOPE_MISSING",IF(D30&lt;&gt;"known","Normalize the competitor identity and product being evaluated.","Define the buyer, job/need, offer or tier, geography and decision context."),IF(S30="DECISION_CRITICAL_UNKNOWN",IF(G30="unknown","Verify whether the same buyer would use it for the same job.",IF(H30="unknown","Verify commercial availability, implementation and procurement serviceability in scope.",IF(J30="unverified","Verify the working product/capability from direct documentation or use.","Refresh the stale buyer or commercial evidence."))),IFERROR(VLOOKUP(S30,'Method Notes'!$A$26:$E$37,4,FALSE),"Resolve the missing decision-critical fact before escalating the conclusion."))))</f>
        <v/>
      </c>
      <c r="W30" s="2" t="str">
        <f>IF(A30="","",IF(S30="IDENTITY_OR_SCOPE_MISSING","Restart the check when identity and scope are complete.",IFERROR(VLOOKUP(S30,'Method Notes'!$A$26:$E$37,5,FALSE),"Reassess when the missing or contradictory evidence is resolved.")))</f>
        <v/>
      </c>
      <c r="X30" s="2" t="str">
        <f>IF(A30="","",IF(COUNTIF($A$5:A30,A30)&gt;1,"DUPLICATE",""))</f>
        <v/>
      </c>
    </row>
    <row r="31" spans="1:24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" t="str">
        <f t="shared" si="0"/>
        <v/>
      </c>
      <c r="Q31" s="2" t="str">
        <f t="shared" si="1"/>
        <v/>
      </c>
      <c r="R31" s="2" t="str">
        <f t="shared" si="2"/>
        <v/>
      </c>
      <c r="S31" s="2" t="str">
        <f t="shared" si="3"/>
        <v/>
      </c>
      <c r="T31" s="2" t="str">
        <f>IF(A31="","",IF(S31="IDENTITY_OR_SCOPE_MISSING","A competitor assessment is not valid until the entity and decision scope are defined.",IFERROR(VLOOKUP(S31,'Method Notes'!$A$26:$E$37,2,FALSE),"The available evidence is not sufficient for a bounded current assessment.")))</f>
        <v/>
      </c>
      <c r="U31" s="2" t="str">
        <f>IF(A31="","",IF(S31="IDENTITY_OR_SCOPE_MISSING","No competitor-role, relevance or monitoring conclusion is supported yet.",IFERROR(VLOOKUP(S31,'Method Notes'!$A$26:$E$37,3,FALSE),"Do not infer historical strength, future market share or strategic threat from missing evidence.")))</f>
        <v/>
      </c>
      <c r="V31" s="2" t="str">
        <f>IF(A31="","",IF(S31="IDENTITY_OR_SCOPE_MISSING",IF(D31&lt;&gt;"known","Normalize the competitor identity and product being evaluated.","Define the buyer, job/need, offer or tier, geography and decision context."),IF(S31="DECISION_CRITICAL_UNKNOWN",IF(G31="unknown","Verify whether the same buyer would use it for the same job.",IF(H31="unknown","Verify commercial availability, implementation and procurement serviceability in scope.",IF(J31="unverified","Verify the working product/capability from direct documentation or use.","Refresh the stale buyer or commercial evidence."))),IFERROR(VLOOKUP(S31,'Method Notes'!$A$26:$E$37,4,FALSE),"Resolve the missing decision-critical fact before escalating the conclusion."))))</f>
        <v/>
      </c>
      <c r="W31" s="2" t="str">
        <f>IF(A31="","",IF(S31="IDENTITY_OR_SCOPE_MISSING","Restart the check when identity and scope are complete.",IFERROR(VLOOKUP(S31,'Method Notes'!$A$26:$E$37,5,FALSE),"Reassess when the missing or contradictory evidence is resolved.")))</f>
        <v/>
      </c>
      <c r="X31" s="2" t="str">
        <f>IF(A31="","",IF(COUNTIF($A$5:A31,A31)&gt;1,"DUPLICATE",""))</f>
        <v/>
      </c>
    </row>
    <row r="32" spans="1:24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2" t="str">
        <f t="shared" si="0"/>
        <v/>
      </c>
      <c r="Q32" s="2" t="str">
        <f t="shared" si="1"/>
        <v/>
      </c>
      <c r="R32" s="2" t="str">
        <f t="shared" si="2"/>
        <v/>
      </c>
      <c r="S32" s="2" t="str">
        <f t="shared" si="3"/>
        <v/>
      </c>
      <c r="T32" s="2" t="str">
        <f>IF(A32="","",IF(S32="IDENTITY_OR_SCOPE_MISSING","A competitor assessment is not valid until the entity and decision scope are defined.",IFERROR(VLOOKUP(S32,'Method Notes'!$A$26:$E$37,2,FALSE),"The available evidence is not sufficient for a bounded current assessment.")))</f>
        <v/>
      </c>
      <c r="U32" s="2" t="str">
        <f>IF(A32="","",IF(S32="IDENTITY_OR_SCOPE_MISSING","No competitor-role, relevance or monitoring conclusion is supported yet.",IFERROR(VLOOKUP(S32,'Method Notes'!$A$26:$E$37,3,FALSE),"Do not infer historical strength, future market share or strategic threat from missing evidence.")))</f>
        <v/>
      </c>
      <c r="V32" s="2" t="str">
        <f>IF(A32="","",IF(S32="IDENTITY_OR_SCOPE_MISSING",IF(D32&lt;&gt;"known","Normalize the competitor identity and product being evaluated.","Define the buyer, job/need, offer or tier, geography and decision context."),IF(S32="DECISION_CRITICAL_UNKNOWN",IF(G32="unknown","Verify whether the same buyer would use it for the same job.",IF(H32="unknown","Verify commercial availability, implementation and procurement serviceability in scope.",IF(J32="unverified","Verify the working product/capability from direct documentation or use.","Refresh the stale buyer or commercial evidence."))),IFERROR(VLOOKUP(S32,'Method Notes'!$A$26:$E$37,4,FALSE),"Resolve the missing decision-critical fact before escalating the conclusion."))))</f>
        <v/>
      </c>
      <c r="W32" s="2" t="str">
        <f>IF(A32="","",IF(S32="IDENTITY_OR_SCOPE_MISSING","Restart the check when identity and scope are complete.",IFERROR(VLOOKUP(S32,'Method Notes'!$A$26:$E$37,5,FALSE),"Reassess when the missing or contradictory evidence is resolved.")))</f>
        <v/>
      </c>
      <c r="X32" s="2" t="str">
        <f>IF(A32="","",IF(COUNTIF($A$5:A32,A32)&gt;1,"DUPLICATE",""))</f>
        <v/>
      </c>
    </row>
    <row r="33" spans="1:24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2" t="str">
        <f t="shared" si="0"/>
        <v/>
      </c>
      <c r="Q33" s="2" t="str">
        <f t="shared" si="1"/>
        <v/>
      </c>
      <c r="R33" s="2" t="str">
        <f t="shared" si="2"/>
        <v/>
      </c>
      <c r="S33" s="2" t="str">
        <f t="shared" si="3"/>
        <v/>
      </c>
      <c r="T33" s="2" t="str">
        <f>IF(A33="","",IF(S33="IDENTITY_OR_SCOPE_MISSING","A competitor assessment is not valid until the entity and decision scope are defined.",IFERROR(VLOOKUP(S33,'Method Notes'!$A$26:$E$37,2,FALSE),"The available evidence is not sufficient for a bounded current assessment.")))</f>
        <v/>
      </c>
      <c r="U33" s="2" t="str">
        <f>IF(A33="","",IF(S33="IDENTITY_OR_SCOPE_MISSING","No competitor-role, relevance or monitoring conclusion is supported yet.",IFERROR(VLOOKUP(S33,'Method Notes'!$A$26:$E$37,3,FALSE),"Do not infer historical strength, future market share or strategic threat from missing evidence.")))</f>
        <v/>
      </c>
      <c r="V33" s="2" t="str">
        <f>IF(A33="","",IF(S33="IDENTITY_OR_SCOPE_MISSING",IF(D33&lt;&gt;"known","Normalize the competitor identity and product being evaluated.","Define the buyer, job/need, offer or tier, geography and decision context."),IF(S33="DECISION_CRITICAL_UNKNOWN",IF(G33="unknown","Verify whether the same buyer would use it for the same job.",IF(H33="unknown","Verify commercial availability, implementation and procurement serviceability in scope.",IF(J33="unverified","Verify the working product/capability from direct documentation or use.","Refresh the stale buyer or commercial evidence."))),IFERROR(VLOOKUP(S33,'Method Notes'!$A$26:$E$37,4,FALSE),"Resolve the missing decision-critical fact before escalating the conclusion."))))</f>
        <v/>
      </c>
      <c r="W33" s="2" t="str">
        <f>IF(A33="","",IF(S33="IDENTITY_OR_SCOPE_MISSING","Restart the check when identity and scope are complete.",IFERROR(VLOOKUP(S33,'Method Notes'!$A$26:$E$37,5,FALSE),"Reassess when the missing or contradictory evidence is resolved.")))</f>
        <v/>
      </c>
      <c r="X33" s="2" t="str">
        <f>IF(A33="","",IF(COUNTIF($A$5:A33,A33)&gt;1,"DUPLICATE",""))</f>
        <v/>
      </c>
    </row>
    <row r="34" spans="1:2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2" t="str">
        <f t="shared" si="0"/>
        <v/>
      </c>
      <c r="Q34" s="2" t="str">
        <f t="shared" si="1"/>
        <v/>
      </c>
      <c r="R34" s="2" t="str">
        <f t="shared" si="2"/>
        <v/>
      </c>
      <c r="S34" s="2" t="str">
        <f t="shared" si="3"/>
        <v/>
      </c>
      <c r="T34" s="2" t="str">
        <f>IF(A34="","",IF(S34="IDENTITY_OR_SCOPE_MISSING","A competitor assessment is not valid until the entity and decision scope are defined.",IFERROR(VLOOKUP(S34,'Method Notes'!$A$26:$E$37,2,FALSE),"The available evidence is not sufficient for a bounded current assessment.")))</f>
        <v/>
      </c>
      <c r="U34" s="2" t="str">
        <f>IF(A34="","",IF(S34="IDENTITY_OR_SCOPE_MISSING","No competitor-role, relevance or monitoring conclusion is supported yet.",IFERROR(VLOOKUP(S34,'Method Notes'!$A$26:$E$37,3,FALSE),"Do not infer historical strength, future market share or strategic threat from missing evidence.")))</f>
        <v/>
      </c>
      <c r="V34" s="2" t="str">
        <f>IF(A34="","",IF(S34="IDENTITY_OR_SCOPE_MISSING",IF(D34&lt;&gt;"known","Normalize the competitor identity and product being evaluated.","Define the buyer, job/need, offer or tier, geography and decision context."),IF(S34="DECISION_CRITICAL_UNKNOWN",IF(G34="unknown","Verify whether the same buyer would use it for the same job.",IF(H34="unknown","Verify commercial availability, implementation and procurement serviceability in scope.",IF(J34="unverified","Verify the working product/capability from direct documentation or use.","Refresh the stale buyer or commercial evidence."))),IFERROR(VLOOKUP(S34,'Method Notes'!$A$26:$E$37,4,FALSE),"Resolve the missing decision-critical fact before escalating the conclusion."))))</f>
        <v/>
      </c>
      <c r="W34" s="2" t="str">
        <f>IF(A34="","",IF(S34="IDENTITY_OR_SCOPE_MISSING","Restart the check when identity and scope are complete.",IFERROR(VLOOKUP(S34,'Method Notes'!$A$26:$E$37,5,FALSE),"Reassess when the missing or contradictory evidence is resolved.")))</f>
        <v/>
      </c>
      <c r="X34" s="2" t="str">
        <f>IF(A34="","",IF(COUNTIF($A$5:A34,A34)&gt;1,"DUPLICATE",""))</f>
        <v/>
      </c>
    </row>
    <row r="35" spans="1:24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2" t="str">
        <f t="shared" si="0"/>
        <v/>
      </c>
      <c r="Q35" s="2" t="str">
        <f t="shared" si="1"/>
        <v/>
      </c>
      <c r="R35" s="2" t="str">
        <f t="shared" si="2"/>
        <v/>
      </c>
      <c r="S35" s="2" t="str">
        <f t="shared" si="3"/>
        <v/>
      </c>
      <c r="T35" s="2" t="str">
        <f>IF(A35="","",IF(S35="IDENTITY_OR_SCOPE_MISSING","A competitor assessment is not valid until the entity and decision scope are defined.",IFERROR(VLOOKUP(S35,'Method Notes'!$A$26:$E$37,2,FALSE),"The available evidence is not sufficient for a bounded current assessment.")))</f>
        <v/>
      </c>
      <c r="U35" s="2" t="str">
        <f>IF(A35="","",IF(S35="IDENTITY_OR_SCOPE_MISSING","No competitor-role, relevance or monitoring conclusion is supported yet.",IFERROR(VLOOKUP(S35,'Method Notes'!$A$26:$E$37,3,FALSE),"Do not infer historical strength, future market share or strategic threat from missing evidence.")))</f>
        <v/>
      </c>
      <c r="V35" s="2" t="str">
        <f>IF(A35="","",IF(S35="IDENTITY_OR_SCOPE_MISSING",IF(D35&lt;&gt;"known","Normalize the competitor identity and product being evaluated.","Define the buyer, job/need, offer or tier, geography and decision context."),IF(S35="DECISION_CRITICAL_UNKNOWN",IF(G35="unknown","Verify whether the same buyer would use it for the same job.",IF(H35="unknown","Verify commercial availability, implementation and procurement serviceability in scope.",IF(J35="unverified","Verify the working product/capability from direct documentation or use.","Refresh the stale buyer or commercial evidence."))),IFERROR(VLOOKUP(S35,'Method Notes'!$A$26:$E$37,4,FALSE),"Resolve the missing decision-critical fact before escalating the conclusion."))))</f>
        <v/>
      </c>
      <c r="W35" s="2" t="str">
        <f>IF(A35="","",IF(S35="IDENTITY_OR_SCOPE_MISSING","Restart the check when identity and scope are complete.",IFERROR(VLOOKUP(S35,'Method Notes'!$A$26:$E$37,5,FALSE),"Reassess when the missing or contradictory evidence is resolved.")))</f>
        <v/>
      </c>
      <c r="X35" s="2" t="str">
        <f>IF(A35="","",IF(COUNTIF($A$5:A35,A35)&gt;1,"DUPLICATE",""))</f>
        <v/>
      </c>
    </row>
    <row r="36" spans="1:2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2" t="str">
        <f t="shared" si="0"/>
        <v/>
      </c>
      <c r="Q36" s="2" t="str">
        <f t="shared" si="1"/>
        <v/>
      </c>
      <c r="R36" s="2" t="str">
        <f t="shared" si="2"/>
        <v/>
      </c>
      <c r="S36" s="2" t="str">
        <f t="shared" si="3"/>
        <v/>
      </c>
      <c r="T36" s="2" t="str">
        <f>IF(A36="","",IF(S36="IDENTITY_OR_SCOPE_MISSING","A competitor assessment is not valid until the entity and decision scope are defined.",IFERROR(VLOOKUP(S36,'Method Notes'!$A$26:$E$37,2,FALSE),"The available evidence is not sufficient for a bounded current assessment.")))</f>
        <v/>
      </c>
      <c r="U36" s="2" t="str">
        <f>IF(A36="","",IF(S36="IDENTITY_OR_SCOPE_MISSING","No competitor-role, relevance or monitoring conclusion is supported yet.",IFERROR(VLOOKUP(S36,'Method Notes'!$A$26:$E$37,3,FALSE),"Do not infer historical strength, future market share or strategic threat from missing evidence.")))</f>
        <v/>
      </c>
      <c r="V36" s="2" t="str">
        <f>IF(A36="","",IF(S36="IDENTITY_OR_SCOPE_MISSING",IF(D36&lt;&gt;"known","Normalize the competitor identity and product being evaluated.","Define the buyer, job/need, offer or tier, geography and decision context."),IF(S36="DECISION_CRITICAL_UNKNOWN",IF(G36="unknown","Verify whether the same buyer would use it for the same job.",IF(H36="unknown","Verify commercial availability, implementation and procurement serviceability in scope.",IF(J36="unverified","Verify the working product/capability from direct documentation or use.","Refresh the stale buyer or commercial evidence."))),IFERROR(VLOOKUP(S36,'Method Notes'!$A$26:$E$37,4,FALSE),"Resolve the missing decision-critical fact before escalating the conclusion."))))</f>
        <v/>
      </c>
      <c r="W36" s="2" t="str">
        <f>IF(A36="","",IF(S36="IDENTITY_OR_SCOPE_MISSING","Restart the check when identity and scope are complete.",IFERROR(VLOOKUP(S36,'Method Notes'!$A$26:$E$37,5,FALSE),"Reassess when the missing or contradictory evidence is resolved.")))</f>
        <v/>
      </c>
      <c r="X36" s="2" t="str">
        <f>IF(A36="","",IF(COUNTIF($A$5:A36,A36)&gt;1,"DUPLICATE",""))</f>
        <v/>
      </c>
    </row>
    <row r="37" spans="1:2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2" t="str">
        <f t="shared" ref="P37:P68" si="4">IF(A37="","",IF(OR(D37&lt;&gt;"known",E37&lt;&gt;"defined"),"INVALID INPUT",IF(OR(G37="no",F37="not_available",H37="no"),"EXCLUDED",IF(L37="material","UNRESOLVED",IF(OR(G37="unknown",H37="unknown",I37="unknown",AND(M37="mixed_stale",I37&lt;&gt;"repeated"),J37="unverified"),"UNRESOLVED",IF(AND(G37="same",H37="yes",J37="verified",I37="repeated"),"CURRENTLY RELEVANT",IF(AND(G37="same",OR(J37="verified",J37="partial"),OR(H37="yes",H37="partial"),OR(K37="corroborated",I37="single")),"PROVISIONAL EMERGING",IF(AND(OR(G37="adjacent",G37="same"),OR(J37="verified",J37="partial"),I37="none"),"REFERENCE ONLY","UNRESOLVED"))))))))</f>
        <v/>
      </c>
      <c r="Q37" s="2" t="str">
        <f t="shared" ref="Q37:Q68" si="5">IF(A37="","",IF(P37="INVALID INPUT","UNRESOLVED",IF(P37="EXCLUDED",IF(L37="material","UNRESOLVED","OBSERVED"),IF(P37="CURRENTLY RELEVANT","OBSERVED",IF(P37="PROVISIONAL EMERGING",IF(AND(I37="single",J37="verified"),"OBSERVED","INFERRED"),IF(P37="REFERENCE ONLY","INFERRED","UNRESOLVED"))))))</f>
        <v/>
      </c>
      <c r="R37" s="2" t="str">
        <f t="shared" ref="R37:R68" si="6">IF(A37="","",IF(P37="EXCLUDED","NO MONITORING",IF(P37="CURRENTLY RELEVANT","ACTIVE MONITOR",IF(P37="PROVISIONAL EMERGING","TARGETED WATCH",IF(P37="REFERENCE ONLY",IF(K37="corroborated","TARGETED WATCH","LOW-INTENSITY WATCH"),"RESOLVE EVIDENCE")))))</f>
        <v/>
      </c>
      <c r="S37" s="2" t="str">
        <f t="shared" ref="S37:S68" si="7">IF(A37="","",IF(P37="INVALID INPUT","IDENTITY_OR_SCOPE_MISSING",IF(P37="EXCLUDED",IF(G37="no","BUYER_OR_JOB_MISMATCH","NOT_SERVICEABLE_IN_SCOPE"),IF(L37="material","MATERIAL_CONTRADICTION",IF(AND(M37="mixed_stale",I37&lt;&gt;"repeated"),"CRITICAL_EVIDENCE_STALE",IF(OR(G37="unknown",H37="unknown",I37="unknown",J37="unverified"),"DECISION_CRITICAL_UNKNOWN",IF(P37="CURRENTLY RELEVANT","REPEATED_BUYER_COMPETITION",IF(P37="PROVISIONAL EMERGING",IF(I37="single","LIMITED_BUYER_EVIDENCE","CORROBORATED_TRAJECTORY"),IF(P37="REFERENCE ONLY",IF(K37="corroborated","TRAJECTORY_WITHOUT_BUYER_PROOF","DISCOVERY_OR_CAPABILITY_ONLY"),"KEY_FACTS_UNRESOLVED")))))))))</f>
        <v/>
      </c>
      <c r="T37" s="2" t="str">
        <f>IF(A37="","",IF(S37="IDENTITY_OR_SCOPE_MISSING","A competitor assessment is not valid until the entity and decision scope are defined.",IFERROR(VLOOKUP(S37,'Method Notes'!$A$26:$E$37,2,FALSE),"The available evidence is not sufficient for a bounded current assessment.")))</f>
        <v/>
      </c>
      <c r="U37" s="2" t="str">
        <f>IF(A37="","",IF(S37="IDENTITY_OR_SCOPE_MISSING","No competitor-role, relevance or monitoring conclusion is supported yet.",IFERROR(VLOOKUP(S37,'Method Notes'!$A$26:$E$37,3,FALSE),"Do not infer historical strength, future market share or strategic threat from missing evidence.")))</f>
        <v/>
      </c>
      <c r="V37" s="2" t="str">
        <f>IF(A37="","",IF(S37="IDENTITY_OR_SCOPE_MISSING",IF(D37&lt;&gt;"known","Normalize the competitor identity and product being evaluated.","Define the buyer, job/need, offer or tier, geography and decision context."),IF(S37="DECISION_CRITICAL_UNKNOWN",IF(G37="unknown","Verify whether the same buyer would use it for the same job.",IF(H37="unknown","Verify commercial availability, implementation and procurement serviceability in scope.",IF(J37="unverified","Verify the working product/capability from direct documentation or use.","Refresh the stale buyer or commercial evidence."))),IFERROR(VLOOKUP(S37,'Method Notes'!$A$26:$E$37,4,FALSE),"Resolve the missing decision-critical fact before escalating the conclusion."))))</f>
        <v/>
      </c>
      <c r="W37" s="2" t="str">
        <f>IF(A37="","",IF(S37="IDENTITY_OR_SCOPE_MISSING","Restart the check when identity and scope are complete.",IFERROR(VLOOKUP(S37,'Method Notes'!$A$26:$E$37,5,FALSE),"Reassess when the missing or contradictory evidence is resolved.")))</f>
        <v/>
      </c>
      <c r="X37" s="2" t="str">
        <f>IF(A37="","",IF(COUNTIF($A$5:A37,A37)&gt;1,"DUPLICATE",""))</f>
        <v/>
      </c>
    </row>
    <row r="38" spans="1:2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2" t="str">
        <f t="shared" si="4"/>
        <v/>
      </c>
      <c r="Q38" s="2" t="str">
        <f t="shared" si="5"/>
        <v/>
      </c>
      <c r="R38" s="2" t="str">
        <f t="shared" si="6"/>
        <v/>
      </c>
      <c r="S38" s="2" t="str">
        <f t="shared" si="7"/>
        <v/>
      </c>
      <c r="T38" s="2" t="str">
        <f>IF(A38="","",IF(S38="IDENTITY_OR_SCOPE_MISSING","A competitor assessment is not valid until the entity and decision scope are defined.",IFERROR(VLOOKUP(S38,'Method Notes'!$A$26:$E$37,2,FALSE),"The available evidence is not sufficient for a bounded current assessment.")))</f>
        <v/>
      </c>
      <c r="U38" s="2" t="str">
        <f>IF(A38="","",IF(S38="IDENTITY_OR_SCOPE_MISSING","No competitor-role, relevance or monitoring conclusion is supported yet.",IFERROR(VLOOKUP(S38,'Method Notes'!$A$26:$E$37,3,FALSE),"Do not infer historical strength, future market share or strategic threat from missing evidence.")))</f>
        <v/>
      </c>
      <c r="V38" s="2" t="str">
        <f>IF(A38="","",IF(S38="IDENTITY_OR_SCOPE_MISSING",IF(D38&lt;&gt;"known","Normalize the competitor identity and product being evaluated.","Define the buyer, job/need, offer or tier, geography and decision context."),IF(S38="DECISION_CRITICAL_UNKNOWN",IF(G38="unknown","Verify whether the same buyer would use it for the same job.",IF(H38="unknown","Verify commercial availability, implementation and procurement serviceability in scope.",IF(J38="unverified","Verify the working product/capability from direct documentation or use.","Refresh the stale buyer or commercial evidence."))),IFERROR(VLOOKUP(S38,'Method Notes'!$A$26:$E$37,4,FALSE),"Resolve the missing decision-critical fact before escalating the conclusion."))))</f>
        <v/>
      </c>
      <c r="W38" s="2" t="str">
        <f>IF(A38="","",IF(S38="IDENTITY_OR_SCOPE_MISSING","Restart the check when identity and scope are complete.",IFERROR(VLOOKUP(S38,'Method Notes'!$A$26:$E$37,5,FALSE),"Reassess when the missing or contradictory evidence is resolved.")))</f>
        <v/>
      </c>
      <c r="X38" s="2" t="str">
        <f>IF(A38="","",IF(COUNTIF($A$5:A38,A38)&gt;1,"DUPLICATE",""))</f>
        <v/>
      </c>
    </row>
    <row r="39" spans="1:2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2" t="str">
        <f t="shared" si="4"/>
        <v/>
      </c>
      <c r="Q39" s="2" t="str">
        <f t="shared" si="5"/>
        <v/>
      </c>
      <c r="R39" s="2" t="str">
        <f t="shared" si="6"/>
        <v/>
      </c>
      <c r="S39" s="2" t="str">
        <f t="shared" si="7"/>
        <v/>
      </c>
      <c r="T39" s="2" t="str">
        <f>IF(A39="","",IF(S39="IDENTITY_OR_SCOPE_MISSING","A competitor assessment is not valid until the entity and decision scope are defined.",IFERROR(VLOOKUP(S39,'Method Notes'!$A$26:$E$37,2,FALSE),"The available evidence is not sufficient for a bounded current assessment.")))</f>
        <v/>
      </c>
      <c r="U39" s="2" t="str">
        <f>IF(A39="","",IF(S39="IDENTITY_OR_SCOPE_MISSING","No competitor-role, relevance or monitoring conclusion is supported yet.",IFERROR(VLOOKUP(S39,'Method Notes'!$A$26:$E$37,3,FALSE),"Do not infer historical strength, future market share or strategic threat from missing evidence.")))</f>
        <v/>
      </c>
      <c r="V39" s="2" t="str">
        <f>IF(A39="","",IF(S39="IDENTITY_OR_SCOPE_MISSING",IF(D39&lt;&gt;"known","Normalize the competitor identity and product being evaluated.","Define the buyer, job/need, offer or tier, geography and decision context."),IF(S39="DECISION_CRITICAL_UNKNOWN",IF(G39="unknown","Verify whether the same buyer would use it for the same job.",IF(H39="unknown","Verify commercial availability, implementation and procurement serviceability in scope.",IF(J39="unverified","Verify the working product/capability from direct documentation or use.","Refresh the stale buyer or commercial evidence."))),IFERROR(VLOOKUP(S39,'Method Notes'!$A$26:$E$37,4,FALSE),"Resolve the missing decision-critical fact before escalating the conclusion."))))</f>
        <v/>
      </c>
      <c r="W39" s="2" t="str">
        <f>IF(A39="","",IF(S39="IDENTITY_OR_SCOPE_MISSING","Restart the check when identity and scope are complete.",IFERROR(VLOOKUP(S39,'Method Notes'!$A$26:$E$37,5,FALSE),"Reassess when the missing or contradictory evidence is resolved.")))</f>
        <v/>
      </c>
      <c r="X39" s="2" t="str">
        <f>IF(A39="","",IF(COUNTIF($A$5:A39,A39)&gt;1,"DUPLICATE",""))</f>
        <v/>
      </c>
    </row>
    <row r="40" spans="1:2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2" t="str">
        <f t="shared" si="4"/>
        <v/>
      </c>
      <c r="Q40" s="2" t="str">
        <f t="shared" si="5"/>
        <v/>
      </c>
      <c r="R40" s="2" t="str">
        <f t="shared" si="6"/>
        <v/>
      </c>
      <c r="S40" s="2" t="str">
        <f t="shared" si="7"/>
        <v/>
      </c>
      <c r="T40" s="2" t="str">
        <f>IF(A40="","",IF(S40="IDENTITY_OR_SCOPE_MISSING","A competitor assessment is not valid until the entity and decision scope are defined.",IFERROR(VLOOKUP(S40,'Method Notes'!$A$26:$E$37,2,FALSE),"The available evidence is not sufficient for a bounded current assessment.")))</f>
        <v/>
      </c>
      <c r="U40" s="2" t="str">
        <f>IF(A40="","",IF(S40="IDENTITY_OR_SCOPE_MISSING","No competitor-role, relevance or monitoring conclusion is supported yet.",IFERROR(VLOOKUP(S40,'Method Notes'!$A$26:$E$37,3,FALSE),"Do not infer historical strength, future market share or strategic threat from missing evidence.")))</f>
        <v/>
      </c>
      <c r="V40" s="2" t="str">
        <f>IF(A40="","",IF(S40="IDENTITY_OR_SCOPE_MISSING",IF(D40&lt;&gt;"known","Normalize the competitor identity and product being evaluated.","Define the buyer, job/need, offer or tier, geography and decision context."),IF(S40="DECISION_CRITICAL_UNKNOWN",IF(G40="unknown","Verify whether the same buyer would use it for the same job.",IF(H40="unknown","Verify commercial availability, implementation and procurement serviceability in scope.",IF(J40="unverified","Verify the working product/capability from direct documentation or use.","Refresh the stale buyer or commercial evidence."))),IFERROR(VLOOKUP(S40,'Method Notes'!$A$26:$E$37,4,FALSE),"Resolve the missing decision-critical fact before escalating the conclusion."))))</f>
        <v/>
      </c>
      <c r="W40" s="2" t="str">
        <f>IF(A40="","",IF(S40="IDENTITY_OR_SCOPE_MISSING","Restart the check when identity and scope are complete.",IFERROR(VLOOKUP(S40,'Method Notes'!$A$26:$E$37,5,FALSE),"Reassess when the missing or contradictory evidence is resolved.")))</f>
        <v/>
      </c>
      <c r="X40" s="2" t="str">
        <f>IF(A40="","",IF(COUNTIF($A$5:A40,A40)&gt;1,"DUPLICATE",""))</f>
        <v/>
      </c>
    </row>
    <row r="41" spans="1:2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2" t="str">
        <f t="shared" si="4"/>
        <v/>
      </c>
      <c r="Q41" s="2" t="str">
        <f t="shared" si="5"/>
        <v/>
      </c>
      <c r="R41" s="2" t="str">
        <f t="shared" si="6"/>
        <v/>
      </c>
      <c r="S41" s="2" t="str">
        <f t="shared" si="7"/>
        <v/>
      </c>
      <c r="T41" s="2" t="str">
        <f>IF(A41="","",IF(S41="IDENTITY_OR_SCOPE_MISSING","A competitor assessment is not valid until the entity and decision scope are defined.",IFERROR(VLOOKUP(S41,'Method Notes'!$A$26:$E$37,2,FALSE),"The available evidence is not sufficient for a bounded current assessment.")))</f>
        <v/>
      </c>
      <c r="U41" s="2" t="str">
        <f>IF(A41="","",IF(S41="IDENTITY_OR_SCOPE_MISSING","No competitor-role, relevance or monitoring conclusion is supported yet.",IFERROR(VLOOKUP(S41,'Method Notes'!$A$26:$E$37,3,FALSE),"Do not infer historical strength, future market share or strategic threat from missing evidence.")))</f>
        <v/>
      </c>
      <c r="V41" s="2" t="str">
        <f>IF(A41="","",IF(S41="IDENTITY_OR_SCOPE_MISSING",IF(D41&lt;&gt;"known","Normalize the competitor identity and product being evaluated.","Define the buyer, job/need, offer or tier, geography and decision context."),IF(S41="DECISION_CRITICAL_UNKNOWN",IF(G41="unknown","Verify whether the same buyer would use it for the same job.",IF(H41="unknown","Verify commercial availability, implementation and procurement serviceability in scope.",IF(J41="unverified","Verify the working product/capability from direct documentation or use.","Refresh the stale buyer or commercial evidence."))),IFERROR(VLOOKUP(S41,'Method Notes'!$A$26:$E$37,4,FALSE),"Resolve the missing decision-critical fact before escalating the conclusion."))))</f>
        <v/>
      </c>
      <c r="W41" s="2" t="str">
        <f>IF(A41="","",IF(S41="IDENTITY_OR_SCOPE_MISSING","Restart the check when identity and scope are complete.",IFERROR(VLOOKUP(S41,'Method Notes'!$A$26:$E$37,5,FALSE),"Reassess when the missing or contradictory evidence is resolved.")))</f>
        <v/>
      </c>
      <c r="X41" s="2" t="str">
        <f>IF(A41="","",IF(COUNTIF($A$5:A41,A41)&gt;1,"DUPLICATE",""))</f>
        <v/>
      </c>
    </row>
    <row r="42" spans="1:24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2" t="str">
        <f t="shared" si="4"/>
        <v/>
      </c>
      <c r="Q42" s="2" t="str">
        <f t="shared" si="5"/>
        <v/>
      </c>
      <c r="R42" s="2" t="str">
        <f t="shared" si="6"/>
        <v/>
      </c>
      <c r="S42" s="2" t="str">
        <f t="shared" si="7"/>
        <v/>
      </c>
      <c r="T42" s="2" t="str">
        <f>IF(A42="","",IF(S42="IDENTITY_OR_SCOPE_MISSING","A competitor assessment is not valid until the entity and decision scope are defined.",IFERROR(VLOOKUP(S42,'Method Notes'!$A$26:$E$37,2,FALSE),"The available evidence is not sufficient for a bounded current assessment.")))</f>
        <v/>
      </c>
      <c r="U42" s="2" t="str">
        <f>IF(A42="","",IF(S42="IDENTITY_OR_SCOPE_MISSING","No competitor-role, relevance or monitoring conclusion is supported yet.",IFERROR(VLOOKUP(S42,'Method Notes'!$A$26:$E$37,3,FALSE),"Do not infer historical strength, future market share or strategic threat from missing evidence.")))</f>
        <v/>
      </c>
      <c r="V42" s="2" t="str">
        <f>IF(A42="","",IF(S42="IDENTITY_OR_SCOPE_MISSING",IF(D42&lt;&gt;"known","Normalize the competitor identity and product being evaluated.","Define the buyer, job/need, offer or tier, geography and decision context."),IF(S42="DECISION_CRITICAL_UNKNOWN",IF(G42="unknown","Verify whether the same buyer would use it for the same job.",IF(H42="unknown","Verify commercial availability, implementation and procurement serviceability in scope.",IF(J42="unverified","Verify the working product/capability from direct documentation or use.","Refresh the stale buyer or commercial evidence."))),IFERROR(VLOOKUP(S42,'Method Notes'!$A$26:$E$37,4,FALSE),"Resolve the missing decision-critical fact before escalating the conclusion."))))</f>
        <v/>
      </c>
      <c r="W42" s="2" t="str">
        <f>IF(A42="","",IF(S42="IDENTITY_OR_SCOPE_MISSING","Restart the check when identity and scope are complete.",IFERROR(VLOOKUP(S42,'Method Notes'!$A$26:$E$37,5,FALSE),"Reassess when the missing or contradictory evidence is resolved.")))</f>
        <v/>
      </c>
      <c r="X42" s="2" t="str">
        <f>IF(A42="","",IF(COUNTIF($A$5:A42,A42)&gt;1,"DUPLICATE",""))</f>
        <v/>
      </c>
    </row>
    <row r="43" spans="1:24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2" t="str">
        <f t="shared" si="4"/>
        <v/>
      </c>
      <c r="Q43" s="2" t="str">
        <f t="shared" si="5"/>
        <v/>
      </c>
      <c r="R43" s="2" t="str">
        <f t="shared" si="6"/>
        <v/>
      </c>
      <c r="S43" s="2" t="str">
        <f t="shared" si="7"/>
        <v/>
      </c>
      <c r="T43" s="2" t="str">
        <f>IF(A43="","",IF(S43="IDENTITY_OR_SCOPE_MISSING","A competitor assessment is not valid until the entity and decision scope are defined.",IFERROR(VLOOKUP(S43,'Method Notes'!$A$26:$E$37,2,FALSE),"The available evidence is not sufficient for a bounded current assessment.")))</f>
        <v/>
      </c>
      <c r="U43" s="2" t="str">
        <f>IF(A43="","",IF(S43="IDENTITY_OR_SCOPE_MISSING","No competitor-role, relevance or monitoring conclusion is supported yet.",IFERROR(VLOOKUP(S43,'Method Notes'!$A$26:$E$37,3,FALSE),"Do not infer historical strength, future market share or strategic threat from missing evidence.")))</f>
        <v/>
      </c>
      <c r="V43" s="2" t="str">
        <f>IF(A43="","",IF(S43="IDENTITY_OR_SCOPE_MISSING",IF(D43&lt;&gt;"known","Normalize the competitor identity and product being evaluated.","Define the buyer, job/need, offer or tier, geography and decision context."),IF(S43="DECISION_CRITICAL_UNKNOWN",IF(G43="unknown","Verify whether the same buyer would use it for the same job.",IF(H43="unknown","Verify commercial availability, implementation and procurement serviceability in scope.",IF(J43="unverified","Verify the working product/capability from direct documentation or use.","Refresh the stale buyer or commercial evidence."))),IFERROR(VLOOKUP(S43,'Method Notes'!$A$26:$E$37,4,FALSE),"Resolve the missing decision-critical fact before escalating the conclusion."))))</f>
        <v/>
      </c>
      <c r="W43" s="2" t="str">
        <f>IF(A43="","",IF(S43="IDENTITY_OR_SCOPE_MISSING","Restart the check when identity and scope are complete.",IFERROR(VLOOKUP(S43,'Method Notes'!$A$26:$E$37,5,FALSE),"Reassess when the missing or contradictory evidence is resolved.")))</f>
        <v/>
      </c>
      <c r="X43" s="2" t="str">
        <f>IF(A43="","",IF(COUNTIF($A$5:A43,A43)&gt;1,"DUPLICATE",""))</f>
        <v/>
      </c>
    </row>
    <row r="44" spans="1:2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2" t="str">
        <f t="shared" si="4"/>
        <v/>
      </c>
      <c r="Q44" s="2" t="str">
        <f t="shared" si="5"/>
        <v/>
      </c>
      <c r="R44" s="2" t="str">
        <f t="shared" si="6"/>
        <v/>
      </c>
      <c r="S44" s="2" t="str">
        <f t="shared" si="7"/>
        <v/>
      </c>
      <c r="T44" s="2" t="str">
        <f>IF(A44="","",IF(S44="IDENTITY_OR_SCOPE_MISSING","A competitor assessment is not valid until the entity and decision scope are defined.",IFERROR(VLOOKUP(S44,'Method Notes'!$A$26:$E$37,2,FALSE),"The available evidence is not sufficient for a bounded current assessment.")))</f>
        <v/>
      </c>
      <c r="U44" s="2" t="str">
        <f>IF(A44="","",IF(S44="IDENTITY_OR_SCOPE_MISSING","No competitor-role, relevance or monitoring conclusion is supported yet.",IFERROR(VLOOKUP(S44,'Method Notes'!$A$26:$E$37,3,FALSE),"Do not infer historical strength, future market share or strategic threat from missing evidence.")))</f>
        <v/>
      </c>
      <c r="V44" s="2" t="str">
        <f>IF(A44="","",IF(S44="IDENTITY_OR_SCOPE_MISSING",IF(D44&lt;&gt;"known","Normalize the competitor identity and product being evaluated.","Define the buyer, job/need, offer or tier, geography and decision context."),IF(S44="DECISION_CRITICAL_UNKNOWN",IF(G44="unknown","Verify whether the same buyer would use it for the same job.",IF(H44="unknown","Verify commercial availability, implementation and procurement serviceability in scope.",IF(J44="unverified","Verify the working product/capability from direct documentation or use.","Refresh the stale buyer or commercial evidence."))),IFERROR(VLOOKUP(S44,'Method Notes'!$A$26:$E$37,4,FALSE),"Resolve the missing decision-critical fact before escalating the conclusion."))))</f>
        <v/>
      </c>
      <c r="W44" s="2" t="str">
        <f>IF(A44="","",IF(S44="IDENTITY_OR_SCOPE_MISSING","Restart the check when identity and scope are complete.",IFERROR(VLOOKUP(S44,'Method Notes'!$A$26:$E$37,5,FALSE),"Reassess when the missing or contradictory evidence is resolved.")))</f>
        <v/>
      </c>
      <c r="X44" s="2" t="str">
        <f>IF(A44="","",IF(COUNTIF($A$5:A44,A44)&gt;1,"DUPLICATE",""))</f>
        <v/>
      </c>
    </row>
    <row r="45" spans="1:24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" t="str">
        <f t="shared" si="4"/>
        <v/>
      </c>
      <c r="Q45" s="2" t="str">
        <f t="shared" si="5"/>
        <v/>
      </c>
      <c r="R45" s="2" t="str">
        <f t="shared" si="6"/>
        <v/>
      </c>
      <c r="S45" s="2" t="str">
        <f t="shared" si="7"/>
        <v/>
      </c>
      <c r="T45" s="2" t="str">
        <f>IF(A45="","",IF(S45="IDENTITY_OR_SCOPE_MISSING","A competitor assessment is not valid until the entity and decision scope are defined.",IFERROR(VLOOKUP(S45,'Method Notes'!$A$26:$E$37,2,FALSE),"The available evidence is not sufficient for a bounded current assessment.")))</f>
        <v/>
      </c>
      <c r="U45" s="2" t="str">
        <f>IF(A45="","",IF(S45="IDENTITY_OR_SCOPE_MISSING","No competitor-role, relevance or monitoring conclusion is supported yet.",IFERROR(VLOOKUP(S45,'Method Notes'!$A$26:$E$37,3,FALSE),"Do not infer historical strength, future market share or strategic threat from missing evidence.")))</f>
        <v/>
      </c>
      <c r="V45" s="2" t="str">
        <f>IF(A45="","",IF(S45="IDENTITY_OR_SCOPE_MISSING",IF(D45&lt;&gt;"known","Normalize the competitor identity and product being evaluated.","Define the buyer, job/need, offer or tier, geography and decision context."),IF(S45="DECISION_CRITICAL_UNKNOWN",IF(G45="unknown","Verify whether the same buyer would use it for the same job.",IF(H45="unknown","Verify commercial availability, implementation and procurement serviceability in scope.",IF(J45="unverified","Verify the working product/capability from direct documentation or use.","Refresh the stale buyer or commercial evidence."))),IFERROR(VLOOKUP(S45,'Method Notes'!$A$26:$E$37,4,FALSE),"Resolve the missing decision-critical fact before escalating the conclusion."))))</f>
        <v/>
      </c>
      <c r="W45" s="2" t="str">
        <f>IF(A45="","",IF(S45="IDENTITY_OR_SCOPE_MISSING","Restart the check when identity and scope are complete.",IFERROR(VLOOKUP(S45,'Method Notes'!$A$26:$E$37,5,FALSE),"Reassess when the missing or contradictory evidence is resolved.")))</f>
        <v/>
      </c>
      <c r="X45" s="2" t="str">
        <f>IF(A45="","",IF(COUNTIF($A$5:A45,A45)&gt;1,"DUPLICATE",""))</f>
        <v/>
      </c>
    </row>
    <row r="46" spans="1:24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2" t="str">
        <f t="shared" si="4"/>
        <v/>
      </c>
      <c r="Q46" s="2" t="str">
        <f t="shared" si="5"/>
        <v/>
      </c>
      <c r="R46" s="2" t="str">
        <f t="shared" si="6"/>
        <v/>
      </c>
      <c r="S46" s="2" t="str">
        <f t="shared" si="7"/>
        <v/>
      </c>
      <c r="T46" s="2" t="str">
        <f>IF(A46="","",IF(S46="IDENTITY_OR_SCOPE_MISSING","A competitor assessment is not valid until the entity and decision scope are defined.",IFERROR(VLOOKUP(S46,'Method Notes'!$A$26:$E$37,2,FALSE),"The available evidence is not sufficient for a bounded current assessment.")))</f>
        <v/>
      </c>
      <c r="U46" s="2" t="str">
        <f>IF(A46="","",IF(S46="IDENTITY_OR_SCOPE_MISSING","No competitor-role, relevance or monitoring conclusion is supported yet.",IFERROR(VLOOKUP(S46,'Method Notes'!$A$26:$E$37,3,FALSE),"Do not infer historical strength, future market share or strategic threat from missing evidence.")))</f>
        <v/>
      </c>
      <c r="V46" s="2" t="str">
        <f>IF(A46="","",IF(S46="IDENTITY_OR_SCOPE_MISSING",IF(D46&lt;&gt;"known","Normalize the competitor identity and product being evaluated.","Define the buyer, job/need, offer or tier, geography and decision context."),IF(S46="DECISION_CRITICAL_UNKNOWN",IF(G46="unknown","Verify whether the same buyer would use it for the same job.",IF(H46="unknown","Verify commercial availability, implementation and procurement serviceability in scope.",IF(J46="unverified","Verify the working product/capability from direct documentation or use.","Refresh the stale buyer or commercial evidence."))),IFERROR(VLOOKUP(S46,'Method Notes'!$A$26:$E$37,4,FALSE),"Resolve the missing decision-critical fact before escalating the conclusion."))))</f>
        <v/>
      </c>
      <c r="W46" s="2" t="str">
        <f>IF(A46="","",IF(S46="IDENTITY_OR_SCOPE_MISSING","Restart the check when identity and scope are complete.",IFERROR(VLOOKUP(S46,'Method Notes'!$A$26:$E$37,5,FALSE),"Reassess when the missing or contradictory evidence is resolved.")))</f>
        <v/>
      </c>
      <c r="X46" s="2" t="str">
        <f>IF(A46="","",IF(COUNTIF($A$5:A46,A46)&gt;1,"DUPLICATE",""))</f>
        <v/>
      </c>
    </row>
    <row r="47" spans="1:24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2" t="str">
        <f t="shared" si="4"/>
        <v/>
      </c>
      <c r="Q47" s="2" t="str">
        <f t="shared" si="5"/>
        <v/>
      </c>
      <c r="R47" s="2" t="str">
        <f t="shared" si="6"/>
        <v/>
      </c>
      <c r="S47" s="2" t="str">
        <f t="shared" si="7"/>
        <v/>
      </c>
      <c r="T47" s="2" t="str">
        <f>IF(A47="","",IF(S47="IDENTITY_OR_SCOPE_MISSING","A competitor assessment is not valid until the entity and decision scope are defined.",IFERROR(VLOOKUP(S47,'Method Notes'!$A$26:$E$37,2,FALSE),"The available evidence is not sufficient for a bounded current assessment.")))</f>
        <v/>
      </c>
      <c r="U47" s="2" t="str">
        <f>IF(A47="","",IF(S47="IDENTITY_OR_SCOPE_MISSING","No competitor-role, relevance or monitoring conclusion is supported yet.",IFERROR(VLOOKUP(S47,'Method Notes'!$A$26:$E$37,3,FALSE),"Do not infer historical strength, future market share or strategic threat from missing evidence.")))</f>
        <v/>
      </c>
      <c r="V47" s="2" t="str">
        <f>IF(A47="","",IF(S47="IDENTITY_OR_SCOPE_MISSING",IF(D47&lt;&gt;"known","Normalize the competitor identity and product being evaluated.","Define the buyer, job/need, offer or tier, geography and decision context."),IF(S47="DECISION_CRITICAL_UNKNOWN",IF(G47="unknown","Verify whether the same buyer would use it for the same job.",IF(H47="unknown","Verify commercial availability, implementation and procurement serviceability in scope.",IF(J47="unverified","Verify the working product/capability from direct documentation or use.","Refresh the stale buyer or commercial evidence."))),IFERROR(VLOOKUP(S47,'Method Notes'!$A$26:$E$37,4,FALSE),"Resolve the missing decision-critical fact before escalating the conclusion."))))</f>
        <v/>
      </c>
      <c r="W47" s="2" t="str">
        <f>IF(A47="","",IF(S47="IDENTITY_OR_SCOPE_MISSING","Restart the check when identity and scope are complete.",IFERROR(VLOOKUP(S47,'Method Notes'!$A$26:$E$37,5,FALSE),"Reassess when the missing or contradictory evidence is resolved.")))</f>
        <v/>
      </c>
      <c r="X47" s="2" t="str">
        <f>IF(A47="","",IF(COUNTIF($A$5:A47,A47)&gt;1,"DUPLICATE",""))</f>
        <v/>
      </c>
    </row>
    <row r="48" spans="1:24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2" t="str">
        <f t="shared" si="4"/>
        <v/>
      </c>
      <c r="Q48" s="2" t="str">
        <f t="shared" si="5"/>
        <v/>
      </c>
      <c r="R48" s="2" t="str">
        <f t="shared" si="6"/>
        <v/>
      </c>
      <c r="S48" s="2" t="str">
        <f t="shared" si="7"/>
        <v/>
      </c>
      <c r="T48" s="2" t="str">
        <f>IF(A48="","",IF(S48="IDENTITY_OR_SCOPE_MISSING","A competitor assessment is not valid until the entity and decision scope are defined.",IFERROR(VLOOKUP(S48,'Method Notes'!$A$26:$E$37,2,FALSE),"The available evidence is not sufficient for a bounded current assessment.")))</f>
        <v/>
      </c>
      <c r="U48" s="2" t="str">
        <f>IF(A48="","",IF(S48="IDENTITY_OR_SCOPE_MISSING","No competitor-role, relevance or monitoring conclusion is supported yet.",IFERROR(VLOOKUP(S48,'Method Notes'!$A$26:$E$37,3,FALSE),"Do not infer historical strength, future market share or strategic threat from missing evidence.")))</f>
        <v/>
      </c>
      <c r="V48" s="2" t="str">
        <f>IF(A48="","",IF(S48="IDENTITY_OR_SCOPE_MISSING",IF(D48&lt;&gt;"known","Normalize the competitor identity and product being evaluated.","Define the buyer, job/need, offer or tier, geography and decision context."),IF(S48="DECISION_CRITICAL_UNKNOWN",IF(G48="unknown","Verify whether the same buyer would use it for the same job.",IF(H48="unknown","Verify commercial availability, implementation and procurement serviceability in scope.",IF(J48="unverified","Verify the working product/capability from direct documentation or use.","Refresh the stale buyer or commercial evidence."))),IFERROR(VLOOKUP(S48,'Method Notes'!$A$26:$E$37,4,FALSE),"Resolve the missing decision-critical fact before escalating the conclusion."))))</f>
        <v/>
      </c>
      <c r="W48" s="2" t="str">
        <f>IF(A48="","",IF(S48="IDENTITY_OR_SCOPE_MISSING","Restart the check when identity and scope are complete.",IFERROR(VLOOKUP(S48,'Method Notes'!$A$26:$E$37,5,FALSE),"Reassess when the missing or contradictory evidence is resolved.")))</f>
        <v/>
      </c>
      <c r="X48" s="2" t="str">
        <f>IF(A48="","",IF(COUNTIF($A$5:A48,A48)&gt;1,"DUPLICATE",""))</f>
        <v/>
      </c>
    </row>
    <row r="49" spans="1:24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2" t="str">
        <f t="shared" si="4"/>
        <v/>
      </c>
      <c r="Q49" s="2" t="str">
        <f t="shared" si="5"/>
        <v/>
      </c>
      <c r="R49" s="2" t="str">
        <f t="shared" si="6"/>
        <v/>
      </c>
      <c r="S49" s="2" t="str">
        <f t="shared" si="7"/>
        <v/>
      </c>
      <c r="T49" s="2" t="str">
        <f>IF(A49="","",IF(S49="IDENTITY_OR_SCOPE_MISSING","A competitor assessment is not valid until the entity and decision scope are defined.",IFERROR(VLOOKUP(S49,'Method Notes'!$A$26:$E$37,2,FALSE),"The available evidence is not sufficient for a bounded current assessment.")))</f>
        <v/>
      </c>
      <c r="U49" s="2" t="str">
        <f>IF(A49="","",IF(S49="IDENTITY_OR_SCOPE_MISSING","No competitor-role, relevance or monitoring conclusion is supported yet.",IFERROR(VLOOKUP(S49,'Method Notes'!$A$26:$E$37,3,FALSE),"Do not infer historical strength, future market share or strategic threat from missing evidence.")))</f>
        <v/>
      </c>
      <c r="V49" s="2" t="str">
        <f>IF(A49="","",IF(S49="IDENTITY_OR_SCOPE_MISSING",IF(D49&lt;&gt;"known","Normalize the competitor identity and product being evaluated.","Define the buyer, job/need, offer or tier, geography and decision context."),IF(S49="DECISION_CRITICAL_UNKNOWN",IF(G49="unknown","Verify whether the same buyer would use it for the same job.",IF(H49="unknown","Verify commercial availability, implementation and procurement serviceability in scope.",IF(J49="unverified","Verify the working product/capability from direct documentation or use.","Refresh the stale buyer or commercial evidence."))),IFERROR(VLOOKUP(S49,'Method Notes'!$A$26:$E$37,4,FALSE),"Resolve the missing decision-critical fact before escalating the conclusion."))))</f>
        <v/>
      </c>
      <c r="W49" s="2" t="str">
        <f>IF(A49="","",IF(S49="IDENTITY_OR_SCOPE_MISSING","Restart the check when identity and scope are complete.",IFERROR(VLOOKUP(S49,'Method Notes'!$A$26:$E$37,5,FALSE),"Reassess when the missing or contradictory evidence is resolved.")))</f>
        <v/>
      </c>
      <c r="X49" s="2" t="str">
        <f>IF(A49="","",IF(COUNTIF($A$5:A49,A49)&gt;1,"DUPLICATE",""))</f>
        <v/>
      </c>
    </row>
    <row r="50" spans="1:24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2" t="str">
        <f t="shared" si="4"/>
        <v/>
      </c>
      <c r="Q50" s="2" t="str">
        <f t="shared" si="5"/>
        <v/>
      </c>
      <c r="R50" s="2" t="str">
        <f t="shared" si="6"/>
        <v/>
      </c>
      <c r="S50" s="2" t="str">
        <f t="shared" si="7"/>
        <v/>
      </c>
      <c r="T50" s="2" t="str">
        <f>IF(A50="","",IF(S50="IDENTITY_OR_SCOPE_MISSING","A competitor assessment is not valid until the entity and decision scope are defined.",IFERROR(VLOOKUP(S50,'Method Notes'!$A$26:$E$37,2,FALSE),"The available evidence is not sufficient for a bounded current assessment.")))</f>
        <v/>
      </c>
      <c r="U50" s="2" t="str">
        <f>IF(A50="","",IF(S50="IDENTITY_OR_SCOPE_MISSING","No competitor-role, relevance or monitoring conclusion is supported yet.",IFERROR(VLOOKUP(S50,'Method Notes'!$A$26:$E$37,3,FALSE),"Do not infer historical strength, future market share or strategic threat from missing evidence.")))</f>
        <v/>
      </c>
      <c r="V50" s="2" t="str">
        <f>IF(A50="","",IF(S50="IDENTITY_OR_SCOPE_MISSING",IF(D50&lt;&gt;"known","Normalize the competitor identity and product being evaluated.","Define the buyer, job/need, offer or tier, geography and decision context."),IF(S50="DECISION_CRITICAL_UNKNOWN",IF(G50="unknown","Verify whether the same buyer would use it for the same job.",IF(H50="unknown","Verify commercial availability, implementation and procurement serviceability in scope.",IF(J50="unverified","Verify the working product/capability from direct documentation or use.","Refresh the stale buyer or commercial evidence."))),IFERROR(VLOOKUP(S50,'Method Notes'!$A$26:$E$37,4,FALSE),"Resolve the missing decision-critical fact before escalating the conclusion."))))</f>
        <v/>
      </c>
      <c r="W50" s="2" t="str">
        <f>IF(A50="","",IF(S50="IDENTITY_OR_SCOPE_MISSING","Restart the check when identity and scope are complete.",IFERROR(VLOOKUP(S50,'Method Notes'!$A$26:$E$37,5,FALSE),"Reassess when the missing or contradictory evidence is resolved.")))</f>
        <v/>
      </c>
      <c r="X50" s="2" t="str">
        <f>IF(A50="","",IF(COUNTIF($A$5:A50,A50)&gt;1,"DUPLICATE",""))</f>
        <v/>
      </c>
    </row>
    <row r="51" spans="1:24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2" t="str">
        <f t="shared" si="4"/>
        <v/>
      </c>
      <c r="Q51" s="2" t="str">
        <f t="shared" si="5"/>
        <v/>
      </c>
      <c r="R51" s="2" t="str">
        <f t="shared" si="6"/>
        <v/>
      </c>
      <c r="S51" s="2" t="str">
        <f t="shared" si="7"/>
        <v/>
      </c>
      <c r="T51" s="2" t="str">
        <f>IF(A51="","",IF(S51="IDENTITY_OR_SCOPE_MISSING","A competitor assessment is not valid until the entity and decision scope are defined.",IFERROR(VLOOKUP(S51,'Method Notes'!$A$26:$E$37,2,FALSE),"The available evidence is not sufficient for a bounded current assessment.")))</f>
        <v/>
      </c>
      <c r="U51" s="2" t="str">
        <f>IF(A51="","",IF(S51="IDENTITY_OR_SCOPE_MISSING","No competitor-role, relevance or monitoring conclusion is supported yet.",IFERROR(VLOOKUP(S51,'Method Notes'!$A$26:$E$37,3,FALSE),"Do not infer historical strength, future market share or strategic threat from missing evidence.")))</f>
        <v/>
      </c>
      <c r="V51" s="2" t="str">
        <f>IF(A51="","",IF(S51="IDENTITY_OR_SCOPE_MISSING",IF(D51&lt;&gt;"known","Normalize the competitor identity and product being evaluated.","Define the buyer, job/need, offer or tier, geography and decision context."),IF(S51="DECISION_CRITICAL_UNKNOWN",IF(G51="unknown","Verify whether the same buyer would use it for the same job.",IF(H51="unknown","Verify commercial availability, implementation and procurement serviceability in scope.",IF(J51="unverified","Verify the working product/capability from direct documentation or use.","Refresh the stale buyer or commercial evidence."))),IFERROR(VLOOKUP(S51,'Method Notes'!$A$26:$E$37,4,FALSE),"Resolve the missing decision-critical fact before escalating the conclusion."))))</f>
        <v/>
      </c>
      <c r="W51" s="2" t="str">
        <f>IF(A51="","",IF(S51="IDENTITY_OR_SCOPE_MISSING","Restart the check when identity and scope are complete.",IFERROR(VLOOKUP(S51,'Method Notes'!$A$26:$E$37,5,FALSE),"Reassess when the missing or contradictory evidence is resolved.")))</f>
        <v/>
      </c>
      <c r="X51" s="2" t="str">
        <f>IF(A51="","",IF(COUNTIF($A$5:A51,A51)&gt;1,"DUPLICATE",""))</f>
        <v/>
      </c>
    </row>
    <row r="52" spans="1:24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2" t="str">
        <f t="shared" si="4"/>
        <v/>
      </c>
      <c r="Q52" s="2" t="str">
        <f t="shared" si="5"/>
        <v/>
      </c>
      <c r="R52" s="2" t="str">
        <f t="shared" si="6"/>
        <v/>
      </c>
      <c r="S52" s="2" t="str">
        <f t="shared" si="7"/>
        <v/>
      </c>
      <c r="T52" s="2" t="str">
        <f>IF(A52="","",IF(S52="IDENTITY_OR_SCOPE_MISSING","A competitor assessment is not valid until the entity and decision scope are defined.",IFERROR(VLOOKUP(S52,'Method Notes'!$A$26:$E$37,2,FALSE),"The available evidence is not sufficient for a bounded current assessment.")))</f>
        <v/>
      </c>
      <c r="U52" s="2" t="str">
        <f>IF(A52="","",IF(S52="IDENTITY_OR_SCOPE_MISSING","No competitor-role, relevance or monitoring conclusion is supported yet.",IFERROR(VLOOKUP(S52,'Method Notes'!$A$26:$E$37,3,FALSE),"Do not infer historical strength, future market share or strategic threat from missing evidence.")))</f>
        <v/>
      </c>
      <c r="V52" s="2" t="str">
        <f>IF(A52="","",IF(S52="IDENTITY_OR_SCOPE_MISSING",IF(D52&lt;&gt;"known","Normalize the competitor identity and product being evaluated.","Define the buyer, job/need, offer or tier, geography and decision context."),IF(S52="DECISION_CRITICAL_UNKNOWN",IF(G52="unknown","Verify whether the same buyer would use it for the same job.",IF(H52="unknown","Verify commercial availability, implementation and procurement serviceability in scope.",IF(J52="unverified","Verify the working product/capability from direct documentation or use.","Refresh the stale buyer or commercial evidence."))),IFERROR(VLOOKUP(S52,'Method Notes'!$A$26:$E$37,4,FALSE),"Resolve the missing decision-critical fact before escalating the conclusion."))))</f>
        <v/>
      </c>
      <c r="W52" s="2" t="str">
        <f>IF(A52="","",IF(S52="IDENTITY_OR_SCOPE_MISSING","Restart the check when identity and scope are complete.",IFERROR(VLOOKUP(S52,'Method Notes'!$A$26:$E$37,5,FALSE),"Reassess when the missing or contradictory evidence is resolved.")))</f>
        <v/>
      </c>
      <c r="X52" s="2" t="str">
        <f>IF(A52="","",IF(COUNTIF($A$5:A52,A52)&gt;1,"DUPLICATE",""))</f>
        <v/>
      </c>
    </row>
    <row r="53" spans="1:24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2" t="str">
        <f t="shared" si="4"/>
        <v/>
      </c>
      <c r="Q53" s="2" t="str">
        <f t="shared" si="5"/>
        <v/>
      </c>
      <c r="R53" s="2" t="str">
        <f t="shared" si="6"/>
        <v/>
      </c>
      <c r="S53" s="2" t="str">
        <f t="shared" si="7"/>
        <v/>
      </c>
      <c r="T53" s="2" t="str">
        <f>IF(A53="","",IF(S53="IDENTITY_OR_SCOPE_MISSING","A competitor assessment is not valid until the entity and decision scope are defined.",IFERROR(VLOOKUP(S53,'Method Notes'!$A$26:$E$37,2,FALSE),"The available evidence is not sufficient for a bounded current assessment.")))</f>
        <v/>
      </c>
      <c r="U53" s="2" t="str">
        <f>IF(A53="","",IF(S53="IDENTITY_OR_SCOPE_MISSING","No competitor-role, relevance or monitoring conclusion is supported yet.",IFERROR(VLOOKUP(S53,'Method Notes'!$A$26:$E$37,3,FALSE),"Do not infer historical strength, future market share or strategic threat from missing evidence.")))</f>
        <v/>
      </c>
      <c r="V53" s="2" t="str">
        <f>IF(A53="","",IF(S53="IDENTITY_OR_SCOPE_MISSING",IF(D53&lt;&gt;"known","Normalize the competitor identity and product being evaluated.","Define the buyer, job/need, offer or tier, geography and decision context."),IF(S53="DECISION_CRITICAL_UNKNOWN",IF(G53="unknown","Verify whether the same buyer would use it for the same job.",IF(H53="unknown","Verify commercial availability, implementation and procurement serviceability in scope.",IF(J53="unverified","Verify the working product/capability from direct documentation or use.","Refresh the stale buyer or commercial evidence."))),IFERROR(VLOOKUP(S53,'Method Notes'!$A$26:$E$37,4,FALSE),"Resolve the missing decision-critical fact before escalating the conclusion."))))</f>
        <v/>
      </c>
      <c r="W53" s="2" t="str">
        <f>IF(A53="","",IF(S53="IDENTITY_OR_SCOPE_MISSING","Restart the check when identity and scope are complete.",IFERROR(VLOOKUP(S53,'Method Notes'!$A$26:$E$37,5,FALSE),"Reassess when the missing or contradictory evidence is resolved.")))</f>
        <v/>
      </c>
      <c r="X53" s="2" t="str">
        <f>IF(A53="","",IF(COUNTIF($A$5:A53,A53)&gt;1,"DUPLICATE",""))</f>
        <v/>
      </c>
    </row>
    <row r="54" spans="1:2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2" t="str">
        <f t="shared" si="4"/>
        <v/>
      </c>
      <c r="Q54" s="2" t="str">
        <f t="shared" si="5"/>
        <v/>
      </c>
      <c r="R54" s="2" t="str">
        <f t="shared" si="6"/>
        <v/>
      </c>
      <c r="S54" s="2" t="str">
        <f t="shared" si="7"/>
        <v/>
      </c>
      <c r="T54" s="2" t="str">
        <f>IF(A54="","",IF(S54="IDENTITY_OR_SCOPE_MISSING","A competitor assessment is not valid until the entity and decision scope are defined.",IFERROR(VLOOKUP(S54,'Method Notes'!$A$26:$E$37,2,FALSE),"The available evidence is not sufficient for a bounded current assessment.")))</f>
        <v/>
      </c>
      <c r="U54" s="2" t="str">
        <f>IF(A54="","",IF(S54="IDENTITY_OR_SCOPE_MISSING","No competitor-role, relevance or monitoring conclusion is supported yet.",IFERROR(VLOOKUP(S54,'Method Notes'!$A$26:$E$37,3,FALSE),"Do not infer historical strength, future market share or strategic threat from missing evidence.")))</f>
        <v/>
      </c>
      <c r="V54" s="2" t="str">
        <f>IF(A54="","",IF(S54="IDENTITY_OR_SCOPE_MISSING",IF(D54&lt;&gt;"known","Normalize the competitor identity and product being evaluated.","Define the buyer, job/need, offer or tier, geography and decision context."),IF(S54="DECISION_CRITICAL_UNKNOWN",IF(G54="unknown","Verify whether the same buyer would use it for the same job.",IF(H54="unknown","Verify commercial availability, implementation and procurement serviceability in scope.",IF(J54="unverified","Verify the working product/capability from direct documentation or use.","Refresh the stale buyer or commercial evidence."))),IFERROR(VLOOKUP(S54,'Method Notes'!$A$26:$E$37,4,FALSE),"Resolve the missing decision-critical fact before escalating the conclusion."))))</f>
        <v/>
      </c>
      <c r="W54" s="2" t="str">
        <f>IF(A54="","",IF(S54="IDENTITY_OR_SCOPE_MISSING","Restart the check when identity and scope are complete.",IFERROR(VLOOKUP(S54,'Method Notes'!$A$26:$E$37,5,FALSE),"Reassess when the missing or contradictory evidence is resolved.")))</f>
        <v/>
      </c>
      <c r="X54" s="2" t="str">
        <f>IF(A54="","",IF(COUNTIF($A$5:A54,A54)&gt;1,"DUPLICATE",""))</f>
        <v/>
      </c>
    </row>
    <row r="55" spans="1:24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2" t="str">
        <f t="shared" si="4"/>
        <v/>
      </c>
      <c r="Q55" s="2" t="str">
        <f t="shared" si="5"/>
        <v/>
      </c>
      <c r="R55" s="2" t="str">
        <f t="shared" si="6"/>
        <v/>
      </c>
      <c r="S55" s="2" t="str">
        <f t="shared" si="7"/>
        <v/>
      </c>
      <c r="T55" s="2" t="str">
        <f>IF(A55="","",IF(S55="IDENTITY_OR_SCOPE_MISSING","A competitor assessment is not valid until the entity and decision scope are defined.",IFERROR(VLOOKUP(S55,'Method Notes'!$A$26:$E$37,2,FALSE),"The available evidence is not sufficient for a bounded current assessment.")))</f>
        <v/>
      </c>
      <c r="U55" s="2" t="str">
        <f>IF(A55="","",IF(S55="IDENTITY_OR_SCOPE_MISSING","No competitor-role, relevance or monitoring conclusion is supported yet.",IFERROR(VLOOKUP(S55,'Method Notes'!$A$26:$E$37,3,FALSE),"Do not infer historical strength, future market share or strategic threat from missing evidence.")))</f>
        <v/>
      </c>
      <c r="V55" s="2" t="str">
        <f>IF(A55="","",IF(S55="IDENTITY_OR_SCOPE_MISSING",IF(D55&lt;&gt;"known","Normalize the competitor identity and product being evaluated.","Define the buyer, job/need, offer or tier, geography and decision context."),IF(S55="DECISION_CRITICAL_UNKNOWN",IF(G55="unknown","Verify whether the same buyer would use it for the same job.",IF(H55="unknown","Verify commercial availability, implementation and procurement serviceability in scope.",IF(J55="unverified","Verify the working product/capability from direct documentation or use.","Refresh the stale buyer or commercial evidence."))),IFERROR(VLOOKUP(S55,'Method Notes'!$A$26:$E$37,4,FALSE),"Resolve the missing decision-critical fact before escalating the conclusion."))))</f>
        <v/>
      </c>
      <c r="W55" s="2" t="str">
        <f>IF(A55="","",IF(S55="IDENTITY_OR_SCOPE_MISSING","Restart the check when identity and scope are complete.",IFERROR(VLOOKUP(S55,'Method Notes'!$A$26:$E$37,5,FALSE),"Reassess when the missing or contradictory evidence is resolved.")))</f>
        <v/>
      </c>
      <c r="X55" s="2" t="str">
        <f>IF(A55="","",IF(COUNTIF($A$5:A55,A55)&gt;1,"DUPLICATE",""))</f>
        <v/>
      </c>
    </row>
    <row r="56" spans="1:24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2" t="str">
        <f t="shared" si="4"/>
        <v/>
      </c>
      <c r="Q56" s="2" t="str">
        <f t="shared" si="5"/>
        <v/>
      </c>
      <c r="R56" s="2" t="str">
        <f t="shared" si="6"/>
        <v/>
      </c>
      <c r="S56" s="2" t="str">
        <f t="shared" si="7"/>
        <v/>
      </c>
      <c r="T56" s="2" t="str">
        <f>IF(A56="","",IF(S56="IDENTITY_OR_SCOPE_MISSING","A competitor assessment is not valid until the entity and decision scope are defined.",IFERROR(VLOOKUP(S56,'Method Notes'!$A$26:$E$37,2,FALSE),"The available evidence is not sufficient for a bounded current assessment.")))</f>
        <v/>
      </c>
      <c r="U56" s="2" t="str">
        <f>IF(A56="","",IF(S56="IDENTITY_OR_SCOPE_MISSING","No competitor-role, relevance or monitoring conclusion is supported yet.",IFERROR(VLOOKUP(S56,'Method Notes'!$A$26:$E$37,3,FALSE),"Do not infer historical strength, future market share or strategic threat from missing evidence.")))</f>
        <v/>
      </c>
      <c r="V56" s="2" t="str">
        <f>IF(A56="","",IF(S56="IDENTITY_OR_SCOPE_MISSING",IF(D56&lt;&gt;"known","Normalize the competitor identity and product being evaluated.","Define the buyer, job/need, offer or tier, geography and decision context."),IF(S56="DECISION_CRITICAL_UNKNOWN",IF(G56="unknown","Verify whether the same buyer would use it for the same job.",IF(H56="unknown","Verify commercial availability, implementation and procurement serviceability in scope.",IF(J56="unverified","Verify the working product/capability from direct documentation or use.","Refresh the stale buyer or commercial evidence."))),IFERROR(VLOOKUP(S56,'Method Notes'!$A$26:$E$37,4,FALSE),"Resolve the missing decision-critical fact before escalating the conclusion."))))</f>
        <v/>
      </c>
      <c r="W56" s="2" t="str">
        <f>IF(A56="","",IF(S56="IDENTITY_OR_SCOPE_MISSING","Restart the check when identity and scope are complete.",IFERROR(VLOOKUP(S56,'Method Notes'!$A$26:$E$37,5,FALSE),"Reassess when the missing or contradictory evidence is resolved.")))</f>
        <v/>
      </c>
      <c r="X56" s="2" t="str">
        <f>IF(A56="","",IF(COUNTIF($A$5:A56,A56)&gt;1,"DUPLICATE",""))</f>
        <v/>
      </c>
    </row>
    <row r="57" spans="1:24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2" t="str">
        <f t="shared" si="4"/>
        <v/>
      </c>
      <c r="Q57" s="2" t="str">
        <f t="shared" si="5"/>
        <v/>
      </c>
      <c r="R57" s="2" t="str">
        <f t="shared" si="6"/>
        <v/>
      </c>
      <c r="S57" s="2" t="str">
        <f t="shared" si="7"/>
        <v/>
      </c>
      <c r="T57" s="2" t="str">
        <f>IF(A57="","",IF(S57="IDENTITY_OR_SCOPE_MISSING","A competitor assessment is not valid until the entity and decision scope are defined.",IFERROR(VLOOKUP(S57,'Method Notes'!$A$26:$E$37,2,FALSE),"The available evidence is not sufficient for a bounded current assessment.")))</f>
        <v/>
      </c>
      <c r="U57" s="2" t="str">
        <f>IF(A57="","",IF(S57="IDENTITY_OR_SCOPE_MISSING","No competitor-role, relevance or monitoring conclusion is supported yet.",IFERROR(VLOOKUP(S57,'Method Notes'!$A$26:$E$37,3,FALSE),"Do not infer historical strength, future market share or strategic threat from missing evidence.")))</f>
        <v/>
      </c>
      <c r="V57" s="2" t="str">
        <f>IF(A57="","",IF(S57="IDENTITY_OR_SCOPE_MISSING",IF(D57&lt;&gt;"known","Normalize the competitor identity and product being evaluated.","Define the buyer, job/need, offer or tier, geography and decision context."),IF(S57="DECISION_CRITICAL_UNKNOWN",IF(G57="unknown","Verify whether the same buyer would use it for the same job.",IF(H57="unknown","Verify commercial availability, implementation and procurement serviceability in scope.",IF(J57="unverified","Verify the working product/capability from direct documentation or use.","Refresh the stale buyer or commercial evidence."))),IFERROR(VLOOKUP(S57,'Method Notes'!$A$26:$E$37,4,FALSE),"Resolve the missing decision-critical fact before escalating the conclusion."))))</f>
        <v/>
      </c>
      <c r="W57" s="2" t="str">
        <f>IF(A57="","",IF(S57="IDENTITY_OR_SCOPE_MISSING","Restart the check when identity and scope are complete.",IFERROR(VLOOKUP(S57,'Method Notes'!$A$26:$E$37,5,FALSE),"Reassess when the missing or contradictory evidence is resolved.")))</f>
        <v/>
      </c>
      <c r="X57" s="2" t="str">
        <f>IF(A57="","",IF(COUNTIF($A$5:A57,A57)&gt;1,"DUPLICATE",""))</f>
        <v/>
      </c>
    </row>
    <row r="58" spans="1:24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2" t="str">
        <f t="shared" si="4"/>
        <v/>
      </c>
      <c r="Q58" s="2" t="str">
        <f t="shared" si="5"/>
        <v/>
      </c>
      <c r="R58" s="2" t="str">
        <f t="shared" si="6"/>
        <v/>
      </c>
      <c r="S58" s="2" t="str">
        <f t="shared" si="7"/>
        <v/>
      </c>
      <c r="T58" s="2" t="str">
        <f>IF(A58="","",IF(S58="IDENTITY_OR_SCOPE_MISSING","A competitor assessment is not valid until the entity and decision scope are defined.",IFERROR(VLOOKUP(S58,'Method Notes'!$A$26:$E$37,2,FALSE),"The available evidence is not sufficient for a bounded current assessment.")))</f>
        <v/>
      </c>
      <c r="U58" s="2" t="str">
        <f>IF(A58="","",IF(S58="IDENTITY_OR_SCOPE_MISSING","No competitor-role, relevance or monitoring conclusion is supported yet.",IFERROR(VLOOKUP(S58,'Method Notes'!$A$26:$E$37,3,FALSE),"Do not infer historical strength, future market share or strategic threat from missing evidence.")))</f>
        <v/>
      </c>
      <c r="V58" s="2" t="str">
        <f>IF(A58="","",IF(S58="IDENTITY_OR_SCOPE_MISSING",IF(D58&lt;&gt;"known","Normalize the competitor identity and product being evaluated.","Define the buyer, job/need, offer or tier, geography and decision context."),IF(S58="DECISION_CRITICAL_UNKNOWN",IF(G58="unknown","Verify whether the same buyer would use it for the same job.",IF(H58="unknown","Verify commercial availability, implementation and procurement serviceability in scope.",IF(J58="unverified","Verify the working product/capability from direct documentation or use.","Refresh the stale buyer or commercial evidence."))),IFERROR(VLOOKUP(S58,'Method Notes'!$A$26:$E$37,4,FALSE),"Resolve the missing decision-critical fact before escalating the conclusion."))))</f>
        <v/>
      </c>
      <c r="W58" s="2" t="str">
        <f>IF(A58="","",IF(S58="IDENTITY_OR_SCOPE_MISSING","Restart the check when identity and scope are complete.",IFERROR(VLOOKUP(S58,'Method Notes'!$A$26:$E$37,5,FALSE),"Reassess when the missing or contradictory evidence is resolved.")))</f>
        <v/>
      </c>
      <c r="X58" s="2" t="str">
        <f>IF(A58="","",IF(COUNTIF($A$5:A58,A58)&gt;1,"DUPLICATE",""))</f>
        <v/>
      </c>
    </row>
    <row r="59" spans="1:24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2" t="str">
        <f t="shared" si="4"/>
        <v/>
      </c>
      <c r="Q59" s="2" t="str">
        <f t="shared" si="5"/>
        <v/>
      </c>
      <c r="R59" s="2" t="str">
        <f t="shared" si="6"/>
        <v/>
      </c>
      <c r="S59" s="2" t="str">
        <f t="shared" si="7"/>
        <v/>
      </c>
      <c r="T59" s="2" t="str">
        <f>IF(A59="","",IF(S59="IDENTITY_OR_SCOPE_MISSING","A competitor assessment is not valid until the entity and decision scope are defined.",IFERROR(VLOOKUP(S59,'Method Notes'!$A$26:$E$37,2,FALSE),"The available evidence is not sufficient for a bounded current assessment.")))</f>
        <v/>
      </c>
      <c r="U59" s="2" t="str">
        <f>IF(A59="","",IF(S59="IDENTITY_OR_SCOPE_MISSING","No competitor-role, relevance or monitoring conclusion is supported yet.",IFERROR(VLOOKUP(S59,'Method Notes'!$A$26:$E$37,3,FALSE),"Do not infer historical strength, future market share or strategic threat from missing evidence.")))</f>
        <v/>
      </c>
      <c r="V59" s="2" t="str">
        <f>IF(A59="","",IF(S59="IDENTITY_OR_SCOPE_MISSING",IF(D59&lt;&gt;"known","Normalize the competitor identity and product being evaluated.","Define the buyer, job/need, offer or tier, geography and decision context."),IF(S59="DECISION_CRITICAL_UNKNOWN",IF(G59="unknown","Verify whether the same buyer would use it for the same job.",IF(H59="unknown","Verify commercial availability, implementation and procurement serviceability in scope.",IF(J59="unverified","Verify the working product/capability from direct documentation or use.","Refresh the stale buyer or commercial evidence."))),IFERROR(VLOOKUP(S59,'Method Notes'!$A$26:$E$37,4,FALSE),"Resolve the missing decision-critical fact before escalating the conclusion."))))</f>
        <v/>
      </c>
      <c r="W59" s="2" t="str">
        <f>IF(A59="","",IF(S59="IDENTITY_OR_SCOPE_MISSING","Restart the check when identity and scope are complete.",IFERROR(VLOOKUP(S59,'Method Notes'!$A$26:$E$37,5,FALSE),"Reassess when the missing or contradictory evidence is resolved.")))</f>
        <v/>
      </c>
      <c r="X59" s="2" t="str">
        <f>IF(A59="","",IF(COUNTIF($A$5:A59,A59)&gt;1,"DUPLICATE",""))</f>
        <v/>
      </c>
    </row>
    <row r="60" spans="1:24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2" t="str">
        <f t="shared" si="4"/>
        <v/>
      </c>
      <c r="Q60" s="2" t="str">
        <f t="shared" si="5"/>
        <v/>
      </c>
      <c r="R60" s="2" t="str">
        <f t="shared" si="6"/>
        <v/>
      </c>
      <c r="S60" s="2" t="str">
        <f t="shared" si="7"/>
        <v/>
      </c>
      <c r="T60" s="2" t="str">
        <f>IF(A60="","",IF(S60="IDENTITY_OR_SCOPE_MISSING","A competitor assessment is not valid until the entity and decision scope are defined.",IFERROR(VLOOKUP(S60,'Method Notes'!$A$26:$E$37,2,FALSE),"The available evidence is not sufficient for a bounded current assessment.")))</f>
        <v/>
      </c>
      <c r="U60" s="2" t="str">
        <f>IF(A60="","",IF(S60="IDENTITY_OR_SCOPE_MISSING","No competitor-role, relevance or monitoring conclusion is supported yet.",IFERROR(VLOOKUP(S60,'Method Notes'!$A$26:$E$37,3,FALSE),"Do not infer historical strength, future market share or strategic threat from missing evidence.")))</f>
        <v/>
      </c>
      <c r="V60" s="2" t="str">
        <f>IF(A60="","",IF(S60="IDENTITY_OR_SCOPE_MISSING",IF(D60&lt;&gt;"known","Normalize the competitor identity and product being evaluated.","Define the buyer, job/need, offer or tier, geography and decision context."),IF(S60="DECISION_CRITICAL_UNKNOWN",IF(G60="unknown","Verify whether the same buyer would use it for the same job.",IF(H60="unknown","Verify commercial availability, implementation and procurement serviceability in scope.",IF(J60="unverified","Verify the working product/capability from direct documentation or use.","Refresh the stale buyer or commercial evidence."))),IFERROR(VLOOKUP(S60,'Method Notes'!$A$26:$E$37,4,FALSE),"Resolve the missing decision-critical fact before escalating the conclusion."))))</f>
        <v/>
      </c>
      <c r="W60" s="2" t="str">
        <f>IF(A60="","",IF(S60="IDENTITY_OR_SCOPE_MISSING","Restart the check when identity and scope are complete.",IFERROR(VLOOKUP(S60,'Method Notes'!$A$26:$E$37,5,FALSE),"Reassess when the missing or contradictory evidence is resolved.")))</f>
        <v/>
      </c>
      <c r="X60" s="2" t="str">
        <f>IF(A60="","",IF(COUNTIF($A$5:A60,A60)&gt;1,"DUPLICATE",""))</f>
        <v/>
      </c>
    </row>
    <row r="61" spans="1:2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2" t="str">
        <f t="shared" si="4"/>
        <v/>
      </c>
      <c r="Q61" s="2" t="str">
        <f t="shared" si="5"/>
        <v/>
      </c>
      <c r="R61" s="2" t="str">
        <f t="shared" si="6"/>
        <v/>
      </c>
      <c r="S61" s="2" t="str">
        <f t="shared" si="7"/>
        <v/>
      </c>
      <c r="T61" s="2" t="str">
        <f>IF(A61="","",IF(S61="IDENTITY_OR_SCOPE_MISSING","A competitor assessment is not valid until the entity and decision scope are defined.",IFERROR(VLOOKUP(S61,'Method Notes'!$A$26:$E$37,2,FALSE),"The available evidence is not sufficient for a bounded current assessment.")))</f>
        <v/>
      </c>
      <c r="U61" s="2" t="str">
        <f>IF(A61="","",IF(S61="IDENTITY_OR_SCOPE_MISSING","No competitor-role, relevance or monitoring conclusion is supported yet.",IFERROR(VLOOKUP(S61,'Method Notes'!$A$26:$E$37,3,FALSE),"Do not infer historical strength, future market share or strategic threat from missing evidence.")))</f>
        <v/>
      </c>
      <c r="V61" s="2" t="str">
        <f>IF(A61="","",IF(S61="IDENTITY_OR_SCOPE_MISSING",IF(D61&lt;&gt;"known","Normalize the competitor identity and product being evaluated.","Define the buyer, job/need, offer or tier, geography and decision context."),IF(S61="DECISION_CRITICAL_UNKNOWN",IF(G61="unknown","Verify whether the same buyer would use it for the same job.",IF(H61="unknown","Verify commercial availability, implementation and procurement serviceability in scope.",IF(J61="unverified","Verify the working product/capability from direct documentation or use.","Refresh the stale buyer or commercial evidence."))),IFERROR(VLOOKUP(S61,'Method Notes'!$A$26:$E$37,4,FALSE),"Resolve the missing decision-critical fact before escalating the conclusion."))))</f>
        <v/>
      </c>
      <c r="W61" s="2" t="str">
        <f>IF(A61="","",IF(S61="IDENTITY_OR_SCOPE_MISSING","Restart the check when identity and scope are complete.",IFERROR(VLOOKUP(S61,'Method Notes'!$A$26:$E$37,5,FALSE),"Reassess when the missing or contradictory evidence is resolved.")))</f>
        <v/>
      </c>
      <c r="X61" s="2" t="str">
        <f>IF(A61="","",IF(COUNTIF($A$5:A61,A61)&gt;1,"DUPLICATE",""))</f>
        <v/>
      </c>
    </row>
    <row r="62" spans="1:2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2" t="str">
        <f t="shared" si="4"/>
        <v/>
      </c>
      <c r="Q62" s="2" t="str">
        <f t="shared" si="5"/>
        <v/>
      </c>
      <c r="R62" s="2" t="str">
        <f t="shared" si="6"/>
        <v/>
      </c>
      <c r="S62" s="2" t="str">
        <f t="shared" si="7"/>
        <v/>
      </c>
      <c r="T62" s="2" t="str">
        <f>IF(A62="","",IF(S62="IDENTITY_OR_SCOPE_MISSING","A competitor assessment is not valid until the entity and decision scope are defined.",IFERROR(VLOOKUP(S62,'Method Notes'!$A$26:$E$37,2,FALSE),"The available evidence is not sufficient for a bounded current assessment.")))</f>
        <v/>
      </c>
      <c r="U62" s="2" t="str">
        <f>IF(A62="","",IF(S62="IDENTITY_OR_SCOPE_MISSING","No competitor-role, relevance or monitoring conclusion is supported yet.",IFERROR(VLOOKUP(S62,'Method Notes'!$A$26:$E$37,3,FALSE),"Do not infer historical strength, future market share or strategic threat from missing evidence.")))</f>
        <v/>
      </c>
      <c r="V62" s="2" t="str">
        <f>IF(A62="","",IF(S62="IDENTITY_OR_SCOPE_MISSING",IF(D62&lt;&gt;"known","Normalize the competitor identity and product being evaluated.","Define the buyer, job/need, offer or tier, geography and decision context."),IF(S62="DECISION_CRITICAL_UNKNOWN",IF(G62="unknown","Verify whether the same buyer would use it for the same job.",IF(H62="unknown","Verify commercial availability, implementation and procurement serviceability in scope.",IF(J62="unverified","Verify the working product/capability from direct documentation or use.","Refresh the stale buyer or commercial evidence."))),IFERROR(VLOOKUP(S62,'Method Notes'!$A$26:$E$37,4,FALSE),"Resolve the missing decision-critical fact before escalating the conclusion."))))</f>
        <v/>
      </c>
      <c r="W62" s="2" t="str">
        <f>IF(A62="","",IF(S62="IDENTITY_OR_SCOPE_MISSING","Restart the check when identity and scope are complete.",IFERROR(VLOOKUP(S62,'Method Notes'!$A$26:$E$37,5,FALSE),"Reassess when the missing or contradictory evidence is resolved.")))</f>
        <v/>
      </c>
      <c r="X62" s="2" t="str">
        <f>IF(A62="","",IF(COUNTIF($A$5:A62,A62)&gt;1,"DUPLICATE",""))</f>
        <v/>
      </c>
    </row>
    <row r="63" spans="1:2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2" t="str">
        <f t="shared" si="4"/>
        <v/>
      </c>
      <c r="Q63" s="2" t="str">
        <f t="shared" si="5"/>
        <v/>
      </c>
      <c r="R63" s="2" t="str">
        <f t="shared" si="6"/>
        <v/>
      </c>
      <c r="S63" s="2" t="str">
        <f t="shared" si="7"/>
        <v/>
      </c>
      <c r="T63" s="2" t="str">
        <f>IF(A63="","",IF(S63="IDENTITY_OR_SCOPE_MISSING","A competitor assessment is not valid until the entity and decision scope are defined.",IFERROR(VLOOKUP(S63,'Method Notes'!$A$26:$E$37,2,FALSE),"The available evidence is not sufficient for a bounded current assessment.")))</f>
        <v/>
      </c>
      <c r="U63" s="2" t="str">
        <f>IF(A63="","",IF(S63="IDENTITY_OR_SCOPE_MISSING","No competitor-role, relevance or monitoring conclusion is supported yet.",IFERROR(VLOOKUP(S63,'Method Notes'!$A$26:$E$37,3,FALSE),"Do not infer historical strength, future market share or strategic threat from missing evidence.")))</f>
        <v/>
      </c>
      <c r="V63" s="2" t="str">
        <f>IF(A63="","",IF(S63="IDENTITY_OR_SCOPE_MISSING",IF(D63&lt;&gt;"known","Normalize the competitor identity and product being evaluated.","Define the buyer, job/need, offer or tier, geography and decision context."),IF(S63="DECISION_CRITICAL_UNKNOWN",IF(G63="unknown","Verify whether the same buyer would use it for the same job.",IF(H63="unknown","Verify commercial availability, implementation and procurement serviceability in scope.",IF(J63="unverified","Verify the working product/capability from direct documentation or use.","Refresh the stale buyer or commercial evidence."))),IFERROR(VLOOKUP(S63,'Method Notes'!$A$26:$E$37,4,FALSE),"Resolve the missing decision-critical fact before escalating the conclusion."))))</f>
        <v/>
      </c>
      <c r="W63" s="2" t="str">
        <f>IF(A63="","",IF(S63="IDENTITY_OR_SCOPE_MISSING","Restart the check when identity and scope are complete.",IFERROR(VLOOKUP(S63,'Method Notes'!$A$26:$E$37,5,FALSE),"Reassess when the missing or contradictory evidence is resolved.")))</f>
        <v/>
      </c>
      <c r="X63" s="2" t="str">
        <f>IF(A63="","",IF(COUNTIF($A$5:A63,A63)&gt;1,"DUPLICATE",""))</f>
        <v/>
      </c>
    </row>
    <row r="64" spans="1:2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2" t="str">
        <f t="shared" si="4"/>
        <v/>
      </c>
      <c r="Q64" s="2" t="str">
        <f t="shared" si="5"/>
        <v/>
      </c>
      <c r="R64" s="2" t="str">
        <f t="shared" si="6"/>
        <v/>
      </c>
      <c r="S64" s="2" t="str">
        <f t="shared" si="7"/>
        <v/>
      </c>
      <c r="T64" s="2" t="str">
        <f>IF(A64="","",IF(S64="IDENTITY_OR_SCOPE_MISSING","A competitor assessment is not valid until the entity and decision scope are defined.",IFERROR(VLOOKUP(S64,'Method Notes'!$A$26:$E$37,2,FALSE),"The available evidence is not sufficient for a bounded current assessment.")))</f>
        <v/>
      </c>
      <c r="U64" s="2" t="str">
        <f>IF(A64="","",IF(S64="IDENTITY_OR_SCOPE_MISSING","No competitor-role, relevance or monitoring conclusion is supported yet.",IFERROR(VLOOKUP(S64,'Method Notes'!$A$26:$E$37,3,FALSE),"Do not infer historical strength, future market share or strategic threat from missing evidence.")))</f>
        <v/>
      </c>
      <c r="V64" s="2" t="str">
        <f>IF(A64="","",IF(S64="IDENTITY_OR_SCOPE_MISSING",IF(D64&lt;&gt;"known","Normalize the competitor identity and product being evaluated.","Define the buyer, job/need, offer or tier, geography and decision context."),IF(S64="DECISION_CRITICAL_UNKNOWN",IF(G64="unknown","Verify whether the same buyer would use it for the same job.",IF(H64="unknown","Verify commercial availability, implementation and procurement serviceability in scope.",IF(J64="unverified","Verify the working product/capability from direct documentation or use.","Refresh the stale buyer or commercial evidence."))),IFERROR(VLOOKUP(S64,'Method Notes'!$A$26:$E$37,4,FALSE),"Resolve the missing decision-critical fact before escalating the conclusion."))))</f>
        <v/>
      </c>
      <c r="W64" s="2" t="str">
        <f>IF(A64="","",IF(S64="IDENTITY_OR_SCOPE_MISSING","Restart the check when identity and scope are complete.",IFERROR(VLOOKUP(S64,'Method Notes'!$A$26:$E$37,5,FALSE),"Reassess when the missing or contradictory evidence is resolved.")))</f>
        <v/>
      </c>
      <c r="X64" s="2" t="str">
        <f>IF(A64="","",IF(COUNTIF($A$5:A64,A64)&gt;1,"DUPLICATE",""))</f>
        <v/>
      </c>
    </row>
    <row r="65" spans="1:2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2" t="str">
        <f t="shared" si="4"/>
        <v/>
      </c>
      <c r="Q65" s="2" t="str">
        <f t="shared" si="5"/>
        <v/>
      </c>
      <c r="R65" s="2" t="str">
        <f t="shared" si="6"/>
        <v/>
      </c>
      <c r="S65" s="2" t="str">
        <f t="shared" si="7"/>
        <v/>
      </c>
      <c r="T65" s="2" t="str">
        <f>IF(A65="","",IF(S65="IDENTITY_OR_SCOPE_MISSING","A competitor assessment is not valid until the entity and decision scope are defined.",IFERROR(VLOOKUP(S65,'Method Notes'!$A$26:$E$37,2,FALSE),"The available evidence is not sufficient for a bounded current assessment.")))</f>
        <v/>
      </c>
      <c r="U65" s="2" t="str">
        <f>IF(A65="","",IF(S65="IDENTITY_OR_SCOPE_MISSING","No competitor-role, relevance or monitoring conclusion is supported yet.",IFERROR(VLOOKUP(S65,'Method Notes'!$A$26:$E$37,3,FALSE),"Do not infer historical strength, future market share or strategic threat from missing evidence.")))</f>
        <v/>
      </c>
      <c r="V65" s="2" t="str">
        <f>IF(A65="","",IF(S65="IDENTITY_OR_SCOPE_MISSING",IF(D65&lt;&gt;"known","Normalize the competitor identity and product being evaluated.","Define the buyer, job/need, offer or tier, geography and decision context."),IF(S65="DECISION_CRITICAL_UNKNOWN",IF(G65="unknown","Verify whether the same buyer would use it for the same job.",IF(H65="unknown","Verify commercial availability, implementation and procurement serviceability in scope.",IF(J65="unverified","Verify the working product/capability from direct documentation or use.","Refresh the stale buyer or commercial evidence."))),IFERROR(VLOOKUP(S65,'Method Notes'!$A$26:$E$37,4,FALSE),"Resolve the missing decision-critical fact before escalating the conclusion."))))</f>
        <v/>
      </c>
      <c r="W65" s="2" t="str">
        <f>IF(A65="","",IF(S65="IDENTITY_OR_SCOPE_MISSING","Restart the check when identity and scope are complete.",IFERROR(VLOOKUP(S65,'Method Notes'!$A$26:$E$37,5,FALSE),"Reassess when the missing or contradictory evidence is resolved.")))</f>
        <v/>
      </c>
      <c r="X65" s="2" t="str">
        <f>IF(A65="","",IF(COUNTIF($A$5:A65,A65)&gt;1,"DUPLICATE",""))</f>
        <v/>
      </c>
    </row>
    <row r="66" spans="1:2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2" t="str">
        <f t="shared" si="4"/>
        <v/>
      </c>
      <c r="Q66" s="2" t="str">
        <f t="shared" si="5"/>
        <v/>
      </c>
      <c r="R66" s="2" t="str">
        <f t="shared" si="6"/>
        <v/>
      </c>
      <c r="S66" s="2" t="str">
        <f t="shared" si="7"/>
        <v/>
      </c>
      <c r="T66" s="2" t="str">
        <f>IF(A66="","",IF(S66="IDENTITY_OR_SCOPE_MISSING","A competitor assessment is not valid until the entity and decision scope are defined.",IFERROR(VLOOKUP(S66,'Method Notes'!$A$26:$E$37,2,FALSE),"The available evidence is not sufficient for a bounded current assessment.")))</f>
        <v/>
      </c>
      <c r="U66" s="2" t="str">
        <f>IF(A66="","",IF(S66="IDENTITY_OR_SCOPE_MISSING","No competitor-role, relevance or monitoring conclusion is supported yet.",IFERROR(VLOOKUP(S66,'Method Notes'!$A$26:$E$37,3,FALSE),"Do not infer historical strength, future market share or strategic threat from missing evidence.")))</f>
        <v/>
      </c>
      <c r="V66" s="2" t="str">
        <f>IF(A66="","",IF(S66="IDENTITY_OR_SCOPE_MISSING",IF(D66&lt;&gt;"known","Normalize the competitor identity and product being evaluated.","Define the buyer, job/need, offer or tier, geography and decision context."),IF(S66="DECISION_CRITICAL_UNKNOWN",IF(G66="unknown","Verify whether the same buyer would use it for the same job.",IF(H66="unknown","Verify commercial availability, implementation and procurement serviceability in scope.",IF(J66="unverified","Verify the working product/capability from direct documentation or use.","Refresh the stale buyer or commercial evidence."))),IFERROR(VLOOKUP(S66,'Method Notes'!$A$26:$E$37,4,FALSE),"Resolve the missing decision-critical fact before escalating the conclusion."))))</f>
        <v/>
      </c>
      <c r="W66" s="2" t="str">
        <f>IF(A66="","",IF(S66="IDENTITY_OR_SCOPE_MISSING","Restart the check when identity and scope are complete.",IFERROR(VLOOKUP(S66,'Method Notes'!$A$26:$E$37,5,FALSE),"Reassess when the missing or contradictory evidence is resolved.")))</f>
        <v/>
      </c>
      <c r="X66" s="2" t="str">
        <f>IF(A66="","",IF(COUNTIF($A$5:A66,A66)&gt;1,"DUPLICATE",""))</f>
        <v/>
      </c>
    </row>
    <row r="67" spans="1:2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2" t="str">
        <f t="shared" si="4"/>
        <v/>
      </c>
      <c r="Q67" s="2" t="str">
        <f t="shared" si="5"/>
        <v/>
      </c>
      <c r="R67" s="2" t="str">
        <f t="shared" si="6"/>
        <v/>
      </c>
      <c r="S67" s="2" t="str">
        <f t="shared" si="7"/>
        <v/>
      </c>
      <c r="T67" s="2" t="str">
        <f>IF(A67="","",IF(S67="IDENTITY_OR_SCOPE_MISSING","A competitor assessment is not valid until the entity and decision scope are defined.",IFERROR(VLOOKUP(S67,'Method Notes'!$A$26:$E$37,2,FALSE),"The available evidence is not sufficient for a bounded current assessment.")))</f>
        <v/>
      </c>
      <c r="U67" s="2" t="str">
        <f>IF(A67="","",IF(S67="IDENTITY_OR_SCOPE_MISSING","No competitor-role, relevance or monitoring conclusion is supported yet.",IFERROR(VLOOKUP(S67,'Method Notes'!$A$26:$E$37,3,FALSE),"Do not infer historical strength, future market share or strategic threat from missing evidence.")))</f>
        <v/>
      </c>
      <c r="V67" s="2" t="str">
        <f>IF(A67="","",IF(S67="IDENTITY_OR_SCOPE_MISSING",IF(D67&lt;&gt;"known","Normalize the competitor identity and product being evaluated.","Define the buyer, job/need, offer or tier, geography and decision context."),IF(S67="DECISION_CRITICAL_UNKNOWN",IF(G67="unknown","Verify whether the same buyer would use it for the same job.",IF(H67="unknown","Verify commercial availability, implementation and procurement serviceability in scope.",IF(J67="unverified","Verify the working product/capability from direct documentation or use.","Refresh the stale buyer or commercial evidence."))),IFERROR(VLOOKUP(S67,'Method Notes'!$A$26:$E$37,4,FALSE),"Resolve the missing decision-critical fact before escalating the conclusion."))))</f>
        <v/>
      </c>
      <c r="W67" s="2" t="str">
        <f>IF(A67="","",IF(S67="IDENTITY_OR_SCOPE_MISSING","Restart the check when identity and scope are complete.",IFERROR(VLOOKUP(S67,'Method Notes'!$A$26:$E$37,5,FALSE),"Reassess when the missing or contradictory evidence is resolved.")))</f>
        <v/>
      </c>
      <c r="X67" s="2" t="str">
        <f>IF(A67="","",IF(COUNTIF($A$5:A67,A67)&gt;1,"DUPLICATE",""))</f>
        <v/>
      </c>
    </row>
    <row r="68" spans="1:2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2" t="str">
        <f t="shared" si="4"/>
        <v/>
      </c>
      <c r="Q68" s="2" t="str">
        <f t="shared" si="5"/>
        <v/>
      </c>
      <c r="R68" s="2" t="str">
        <f t="shared" si="6"/>
        <v/>
      </c>
      <c r="S68" s="2" t="str">
        <f t="shared" si="7"/>
        <v/>
      </c>
      <c r="T68" s="2" t="str">
        <f>IF(A68="","",IF(S68="IDENTITY_OR_SCOPE_MISSING","A competitor assessment is not valid until the entity and decision scope are defined.",IFERROR(VLOOKUP(S68,'Method Notes'!$A$26:$E$37,2,FALSE),"The available evidence is not sufficient for a bounded current assessment.")))</f>
        <v/>
      </c>
      <c r="U68" s="2" t="str">
        <f>IF(A68="","",IF(S68="IDENTITY_OR_SCOPE_MISSING","No competitor-role, relevance or monitoring conclusion is supported yet.",IFERROR(VLOOKUP(S68,'Method Notes'!$A$26:$E$37,3,FALSE),"Do not infer historical strength, future market share or strategic threat from missing evidence.")))</f>
        <v/>
      </c>
      <c r="V68" s="2" t="str">
        <f>IF(A68="","",IF(S68="IDENTITY_OR_SCOPE_MISSING",IF(D68&lt;&gt;"known","Normalize the competitor identity and product being evaluated.","Define the buyer, job/need, offer or tier, geography and decision context."),IF(S68="DECISION_CRITICAL_UNKNOWN",IF(G68="unknown","Verify whether the same buyer would use it for the same job.",IF(H68="unknown","Verify commercial availability, implementation and procurement serviceability in scope.",IF(J68="unverified","Verify the working product/capability from direct documentation or use.","Refresh the stale buyer or commercial evidence."))),IFERROR(VLOOKUP(S68,'Method Notes'!$A$26:$E$37,4,FALSE),"Resolve the missing decision-critical fact before escalating the conclusion."))))</f>
        <v/>
      </c>
      <c r="W68" s="2" t="str">
        <f>IF(A68="","",IF(S68="IDENTITY_OR_SCOPE_MISSING","Restart the check when identity and scope are complete.",IFERROR(VLOOKUP(S68,'Method Notes'!$A$26:$E$37,5,FALSE),"Reassess when the missing or contradictory evidence is resolved.")))</f>
        <v/>
      </c>
      <c r="X68" s="2" t="str">
        <f>IF(A68="","",IF(COUNTIF($A$5:A68,A68)&gt;1,"DUPLICATE",""))</f>
        <v/>
      </c>
    </row>
    <row r="69" spans="1:2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2" t="str">
        <f t="shared" ref="P69:P100" si="8">IF(A69="","",IF(OR(D69&lt;&gt;"known",E69&lt;&gt;"defined"),"INVALID INPUT",IF(OR(G69="no",F69="not_available",H69="no"),"EXCLUDED",IF(L69="material","UNRESOLVED",IF(OR(G69="unknown",H69="unknown",I69="unknown",AND(M69="mixed_stale",I69&lt;&gt;"repeated"),J69="unverified"),"UNRESOLVED",IF(AND(G69="same",H69="yes",J69="verified",I69="repeated"),"CURRENTLY RELEVANT",IF(AND(G69="same",OR(J69="verified",J69="partial"),OR(H69="yes",H69="partial"),OR(K69="corroborated",I69="single")),"PROVISIONAL EMERGING",IF(AND(OR(G69="adjacent",G69="same"),OR(J69="verified",J69="partial"),I69="none"),"REFERENCE ONLY","UNRESOLVED"))))))))</f>
        <v/>
      </c>
      <c r="Q69" s="2" t="str">
        <f t="shared" ref="Q69:Q100" si="9">IF(A69="","",IF(P69="INVALID INPUT","UNRESOLVED",IF(P69="EXCLUDED",IF(L69="material","UNRESOLVED","OBSERVED"),IF(P69="CURRENTLY RELEVANT","OBSERVED",IF(P69="PROVISIONAL EMERGING",IF(AND(I69="single",J69="verified"),"OBSERVED","INFERRED"),IF(P69="REFERENCE ONLY","INFERRED","UNRESOLVED"))))))</f>
        <v/>
      </c>
      <c r="R69" s="2" t="str">
        <f t="shared" ref="R69:R100" si="10">IF(A69="","",IF(P69="EXCLUDED","NO MONITORING",IF(P69="CURRENTLY RELEVANT","ACTIVE MONITOR",IF(P69="PROVISIONAL EMERGING","TARGETED WATCH",IF(P69="REFERENCE ONLY",IF(K69="corroborated","TARGETED WATCH","LOW-INTENSITY WATCH"),"RESOLVE EVIDENCE")))))</f>
        <v/>
      </c>
      <c r="S69" s="2" t="str">
        <f t="shared" ref="S69:S100" si="11">IF(A69="","",IF(P69="INVALID INPUT","IDENTITY_OR_SCOPE_MISSING",IF(P69="EXCLUDED",IF(G69="no","BUYER_OR_JOB_MISMATCH","NOT_SERVICEABLE_IN_SCOPE"),IF(L69="material","MATERIAL_CONTRADICTION",IF(AND(M69="mixed_stale",I69&lt;&gt;"repeated"),"CRITICAL_EVIDENCE_STALE",IF(OR(G69="unknown",H69="unknown",I69="unknown",J69="unverified"),"DECISION_CRITICAL_UNKNOWN",IF(P69="CURRENTLY RELEVANT","REPEATED_BUYER_COMPETITION",IF(P69="PROVISIONAL EMERGING",IF(I69="single","LIMITED_BUYER_EVIDENCE","CORROBORATED_TRAJECTORY"),IF(P69="REFERENCE ONLY",IF(K69="corroborated","TRAJECTORY_WITHOUT_BUYER_PROOF","DISCOVERY_OR_CAPABILITY_ONLY"),"KEY_FACTS_UNRESOLVED")))))))))</f>
        <v/>
      </c>
      <c r="T69" s="2" t="str">
        <f>IF(A69="","",IF(S69="IDENTITY_OR_SCOPE_MISSING","A competitor assessment is not valid until the entity and decision scope are defined.",IFERROR(VLOOKUP(S69,'Method Notes'!$A$26:$E$37,2,FALSE),"The available evidence is not sufficient for a bounded current assessment.")))</f>
        <v/>
      </c>
      <c r="U69" s="2" t="str">
        <f>IF(A69="","",IF(S69="IDENTITY_OR_SCOPE_MISSING","No competitor-role, relevance or monitoring conclusion is supported yet.",IFERROR(VLOOKUP(S69,'Method Notes'!$A$26:$E$37,3,FALSE),"Do not infer historical strength, future market share or strategic threat from missing evidence.")))</f>
        <v/>
      </c>
      <c r="V69" s="2" t="str">
        <f>IF(A69="","",IF(S69="IDENTITY_OR_SCOPE_MISSING",IF(D69&lt;&gt;"known","Normalize the competitor identity and product being evaluated.","Define the buyer, job/need, offer or tier, geography and decision context."),IF(S69="DECISION_CRITICAL_UNKNOWN",IF(G69="unknown","Verify whether the same buyer would use it for the same job.",IF(H69="unknown","Verify commercial availability, implementation and procurement serviceability in scope.",IF(J69="unverified","Verify the working product/capability from direct documentation or use.","Refresh the stale buyer or commercial evidence."))),IFERROR(VLOOKUP(S69,'Method Notes'!$A$26:$E$37,4,FALSE),"Resolve the missing decision-critical fact before escalating the conclusion."))))</f>
        <v/>
      </c>
      <c r="W69" s="2" t="str">
        <f>IF(A69="","",IF(S69="IDENTITY_OR_SCOPE_MISSING","Restart the check when identity and scope are complete.",IFERROR(VLOOKUP(S69,'Method Notes'!$A$26:$E$37,5,FALSE),"Reassess when the missing or contradictory evidence is resolved.")))</f>
        <v/>
      </c>
      <c r="X69" s="2" t="str">
        <f>IF(A69="","",IF(COUNTIF($A$5:A69,A69)&gt;1,"DUPLICATE",""))</f>
        <v/>
      </c>
    </row>
    <row r="70" spans="1:2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2" t="str">
        <f t="shared" si="8"/>
        <v/>
      </c>
      <c r="Q70" s="2" t="str">
        <f t="shared" si="9"/>
        <v/>
      </c>
      <c r="R70" s="2" t="str">
        <f t="shared" si="10"/>
        <v/>
      </c>
      <c r="S70" s="2" t="str">
        <f t="shared" si="11"/>
        <v/>
      </c>
      <c r="T70" s="2" t="str">
        <f>IF(A70="","",IF(S70="IDENTITY_OR_SCOPE_MISSING","A competitor assessment is not valid until the entity and decision scope are defined.",IFERROR(VLOOKUP(S70,'Method Notes'!$A$26:$E$37,2,FALSE),"The available evidence is not sufficient for a bounded current assessment.")))</f>
        <v/>
      </c>
      <c r="U70" s="2" t="str">
        <f>IF(A70="","",IF(S70="IDENTITY_OR_SCOPE_MISSING","No competitor-role, relevance or monitoring conclusion is supported yet.",IFERROR(VLOOKUP(S70,'Method Notes'!$A$26:$E$37,3,FALSE),"Do not infer historical strength, future market share or strategic threat from missing evidence.")))</f>
        <v/>
      </c>
      <c r="V70" s="2" t="str">
        <f>IF(A70="","",IF(S70="IDENTITY_OR_SCOPE_MISSING",IF(D70&lt;&gt;"known","Normalize the competitor identity and product being evaluated.","Define the buyer, job/need, offer or tier, geography and decision context."),IF(S70="DECISION_CRITICAL_UNKNOWN",IF(G70="unknown","Verify whether the same buyer would use it for the same job.",IF(H70="unknown","Verify commercial availability, implementation and procurement serviceability in scope.",IF(J70="unverified","Verify the working product/capability from direct documentation or use.","Refresh the stale buyer or commercial evidence."))),IFERROR(VLOOKUP(S70,'Method Notes'!$A$26:$E$37,4,FALSE),"Resolve the missing decision-critical fact before escalating the conclusion."))))</f>
        <v/>
      </c>
      <c r="W70" s="2" t="str">
        <f>IF(A70="","",IF(S70="IDENTITY_OR_SCOPE_MISSING","Restart the check when identity and scope are complete.",IFERROR(VLOOKUP(S70,'Method Notes'!$A$26:$E$37,5,FALSE),"Reassess when the missing or contradictory evidence is resolved.")))</f>
        <v/>
      </c>
      <c r="X70" s="2" t="str">
        <f>IF(A70="","",IF(COUNTIF($A$5:A70,A70)&gt;1,"DUPLICATE",""))</f>
        <v/>
      </c>
    </row>
    <row r="71" spans="1:24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2" t="str">
        <f t="shared" si="8"/>
        <v/>
      </c>
      <c r="Q71" s="2" t="str">
        <f t="shared" si="9"/>
        <v/>
      </c>
      <c r="R71" s="2" t="str">
        <f t="shared" si="10"/>
        <v/>
      </c>
      <c r="S71" s="2" t="str">
        <f t="shared" si="11"/>
        <v/>
      </c>
      <c r="T71" s="2" t="str">
        <f>IF(A71="","",IF(S71="IDENTITY_OR_SCOPE_MISSING","A competitor assessment is not valid until the entity and decision scope are defined.",IFERROR(VLOOKUP(S71,'Method Notes'!$A$26:$E$37,2,FALSE),"The available evidence is not sufficient for a bounded current assessment.")))</f>
        <v/>
      </c>
      <c r="U71" s="2" t="str">
        <f>IF(A71="","",IF(S71="IDENTITY_OR_SCOPE_MISSING","No competitor-role, relevance or monitoring conclusion is supported yet.",IFERROR(VLOOKUP(S71,'Method Notes'!$A$26:$E$37,3,FALSE),"Do not infer historical strength, future market share or strategic threat from missing evidence.")))</f>
        <v/>
      </c>
      <c r="V71" s="2" t="str">
        <f>IF(A71="","",IF(S71="IDENTITY_OR_SCOPE_MISSING",IF(D71&lt;&gt;"known","Normalize the competitor identity and product being evaluated.","Define the buyer, job/need, offer or tier, geography and decision context."),IF(S71="DECISION_CRITICAL_UNKNOWN",IF(G71="unknown","Verify whether the same buyer would use it for the same job.",IF(H71="unknown","Verify commercial availability, implementation and procurement serviceability in scope.",IF(J71="unverified","Verify the working product/capability from direct documentation or use.","Refresh the stale buyer or commercial evidence."))),IFERROR(VLOOKUP(S71,'Method Notes'!$A$26:$E$37,4,FALSE),"Resolve the missing decision-critical fact before escalating the conclusion."))))</f>
        <v/>
      </c>
      <c r="W71" s="2" t="str">
        <f>IF(A71="","",IF(S71="IDENTITY_OR_SCOPE_MISSING","Restart the check when identity and scope are complete.",IFERROR(VLOOKUP(S71,'Method Notes'!$A$26:$E$37,5,FALSE),"Reassess when the missing or contradictory evidence is resolved.")))</f>
        <v/>
      </c>
      <c r="X71" s="2" t="str">
        <f>IF(A71="","",IF(COUNTIF($A$5:A71,A71)&gt;1,"DUPLICATE",""))</f>
        <v/>
      </c>
    </row>
    <row r="72" spans="1:24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2" t="str">
        <f t="shared" si="8"/>
        <v/>
      </c>
      <c r="Q72" s="2" t="str">
        <f t="shared" si="9"/>
        <v/>
      </c>
      <c r="R72" s="2" t="str">
        <f t="shared" si="10"/>
        <v/>
      </c>
      <c r="S72" s="2" t="str">
        <f t="shared" si="11"/>
        <v/>
      </c>
      <c r="T72" s="2" t="str">
        <f>IF(A72="","",IF(S72="IDENTITY_OR_SCOPE_MISSING","A competitor assessment is not valid until the entity and decision scope are defined.",IFERROR(VLOOKUP(S72,'Method Notes'!$A$26:$E$37,2,FALSE),"The available evidence is not sufficient for a bounded current assessment.")))</f>
        <v/>
      </c>
      <c r="U72" s="2" t="str">
        <f>IF(A72="","",IF(S72="IDENTITY_OR_SCOPE_MISSING","No competitor-role, relevance or monitoring conclusion is supported yet.",IFERROR(VLOOKUP(S72,'Method Notes'!$A$26:$E$37,3,FALSE),"Do not infer historical strength, future market share or strategic threat from missing evidence.")))</f>
        <v/>
      </c>
      <c r="V72" s="2" t="str">
        <f>IF(A72="","",IF(S72="IDENTITY_OR_SCOPE_MISSING",IF(D72&lt;&gt;"known","Normalize the competitor identity and product being evaluated.","Define the buyer, job/need, offer or tier, geography and decision context."),IF(S72="DECISION_CRITICAL_UNKNOWN",IF(G72="unknown","Verify whether the same buyer would use it for the same job.",IF(H72="unknown","Verify commercial availability, implementation and procurement serviceability in scope.",IF(J72="unverified","Verify the working product/capability from direct documentation or use.","Refresh the stale buyer or commercial evidence."))),IFERROR(VLOOKUP(S72,'Method Notes'!$A$26:$E$37,4,FALSE),"Resolve the missing decision-critical fact before escalating the conclusion."))))</f>
        <v/>
      </c>
      <c r="W72" s="2" t="str">
        <f>IF(A72="","",IF(S72="IDENTITY_OR_SCOPE_MISSING","Restart the check when identity and scope are complete.",IFERROR(VLOOKUP(S72,'Method Notes'!$A$26:$E$37,5,FALSE),"Reassess when the missing or contradictory evidence is resolved.")))</f>
        <v/>
      </c>
      <c r="X72" s="2" t="str">
        <f>IF(A72="","",IF(COUNTIF($A$5:A72,A72)&gt;1,"DUPLICATE",""))</f>
        <v/>
      </c>
    </row>
    <row r="73" spans="1:24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2" t="str">
        <f t="shared" si="8"/>
        <v/>
      </c>
      <c r="Q73" s="2" t="str">
        <f t="shared" si="9"/>
        <v/>
      </c>
      <c r="R73" s="2" t="str">
        <f t="shared" si="10"/>
        <v/>
      </c>
      <c r="S73" s="2" t="str">
        <f t="shared" si="11"/>
        <v/>
      </c>
      <c r="T73" s="2" t="str">
        <f>IF(A73="","",IF(S73="IDENTITY_OR_SCOPE_MISSING","A competitor assessment is not valid until the entity and decision scope are defined.",IFERROR(VLOOKUP(S73,'Method Notes'!$A$26:$E$37,2,FALSE),"The available evidence is not sufficient for a bounded current assessment.")))</f>
        <v/>
      </c>
      <c r="U73" s="2" t="str">
        <f>IF(A73="","",IF(S73="IDENTITY_OR_SCOPE_MISSING","No competitor-role, relevance or monitoring conclusion is supported yet.",IFERROR(VLOOKUP(S73,'Method Notes'!$A$26:$E$37,3,FALSE),"Do not infer historical strength, future market share or strategic threat from missing evidence.")))</f>
        <v/>
      </c>
      <c r="V73" s="2" t="str">
        <f>IF(A73="","",IF(S73="IDENTITY_OR_SCOPE_MISSING",IF(D73&lt;&gt;"known","Normalize the competitor identity and product being evaluated.","Define the buyer, job/need, offer or tier, geography and decision context."),IF(S73="DECISION_CRITICAL_UNKNOWN",IF(G73="unknown","Verify whether the same buyer would use it for the same job.",IF(H73="unknown","Verify commercial availability, implementation and procurement serviceability in scope.",IF(J73="unverified","Verify the working product/capability from direct documentation or use.","Refresh the stale buyer or commercial evidence."))),IFERROR(VLOOKUP(S73,'Method Notes'!$A$26:$E$37,4,FALSE),"Resolve the missing decision-critical fact before escalating the conclusion."))))</f>
        <v/>
      </c>
      <c r="W73" s="2" t="str">
        <f>IF(A73="","",IF(S73="IDENTITY_OR_SCOPE_MISSING","Restart the check when identity and scope are complete.",IFERROR(VLOOKUP(S73,'Method Notes'!$A$26:$E$37,5,FALSE),"Reassess when the missing or contradictory evidence is resolved.")))</f>
        <v/>
      </c>
      <c r="X73" s="2" t="str">
        <f>IF(A73="","",IF(COUNTIF($A$5:A73,A73)&gt;1,"DUPLICATE",""))</f>
        <v/>
      </c>
    </row>
    <row r="74" spans="1:2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2" t="str">
        <f t="shared" si="8"/>
        <v/>
      </c>
      <c r="Q74" s="2" t="str">
        <f t="shared" si="9"/>
        <v/>
      </c>
      <c r="R74" s="2" t="str">
        <f t="shared" si="10"/>
        <v/>
      </c>
      <c r="S74" s="2" t="str">
        <f t="shared" si="11"/>
        <v/>
      </c>
      <c r="T74" s="2" t="str">
        <f>IF(A74="","",IF(S74="IDENTITY_OR_SCOPE_MISSING","A competitor assessment is not valid until the entity and decision scope are defined.",IFERROR(VLOOKUP(S74,'Method Notes'!$A$26:$E$37,2,FALSE),"The available evidence is not sufficient for a bounded current assessment.")))</f>
        <v/>
      </c>
      <c r="U74" s="2" t="str">
        <f>IF(A74="","",IF(S74="IDENTITY_OR_SCOPE_MISSING","No competitor-role, relevance or monitoring conclusion is supported yet.",IFERROR(VLOOKUP(S74,'Method Notes'!$A$26:$E$37,3,FALSE),"Do not infer historical strength, future market share or strategic threat from missing evidence.")))</f>
        <v/>
      </c>
      <c r="V74" s="2" t="str">
        <f>IF(A74="","",IF(S74="IDENTITY_OR_SCOPE_MISSING",IF(D74&lt;&gt;"known","Normalize the competitor identity and product being evaluated.","Define the buyer, job/need, offer or tier, geography and decision context."),IF(S74="DECISION_CRITICAL_UNKNOWN",IF(G74="unknown","Verify whether the same buyer would use it for the same job.",IF(H74="unknown","Verify commercial availability, implementation and procurement serviceability in scope.",IF(J74="unverified","Verify the working product/capability from direct documentation or use.","Refresh the stale buyer or commercial evidence."))),IFERROR(VLOOKUP(S74,'Method Notes'!$A$26:$E$37,4,FALSE),"Resolve the missing decision-critical fact before escalating the conclusion."))))</f>
        <v/>
      </c>
      <c r="W74" s="2" t="str">
        <f>IF(A74="","",IF(S74="IDENTITY_OR_SCOPE_MISSING","Restart the check when identity and scope are complete.",IFERROR(VLOOKUP(S74,'Method Notes'!$A$26:$E$37,5,FALSE),"Reassess when the missing or contradictory evidence is resolved.")))</f>
        <v/>
      </c>
      <c r="X74" s="2" t="str">
        <f>IF(A74="","",IF(COUNTIF($A$5:A74,A74)&gt;1,"DUPLICATE",""))</f>
        <v/>
      </c>
    </row>
    <row r="75" spans="1:24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2" t="str">
        <f t="shared" si="8"/>
        <v/>
      </c>
      <c r="Q75" s="2" t="str">
        <f t="shared" si="9"/>
        <v/>
      </c>
      <c r="R75" s="2" t="str">
        <f t="shared" si="10"/>
        <v/>
      </c>
      <c r="S75" s="2" t="str">
        <f t="shared" si="11"/>
        <v/>
      </c>
      <c r="T75" s="2" t="str">
        <f>IF(A75="","",IF(S75="IDENTITY_OR_SCOPE_MISSING","A competitor assessment is not valid until the entity and decision scope are defined.",IFERROR(VLOOKUP(S75,'Method Notes'!$A$26:$E$37,2,FALSE),"The available evidence is not sufficient for a bounded current assessment.")))</f>
        <v/>
      </c>
      <c r="U75" s="2" t="str">
        <f>IF(A75="","",IF(S75="IDENTITY_OR_SCOPE_MISSING","No competitor-role, relevance or monitoring conclusion is supported yet.",IFERROR(VLOOKUP(S75,'Method Notes'!$A$26:$E$37,3,FALSE),"Do not infer historical strength, future market share or strategic threat from missing evidence.")))</f>
        <v/>
      </c>
      <c r="V75" s="2" t="str">
        <f>IF(A75="","",IF(S75="IDENTITY_OR_SCOPE_MISSING",IF(D75&lt;&gt;"known","Normalize the competitor identity and product being evaluated.","Define the buyer, job/need, offer or tier, geography and decision context."),IF(S75="DECISION_CRITICAL_UNKNOWN",IF(G75="unknown","Verify whether the same buyer would use it for the same job.",IF(H75="unknown","Verify commercial availability, implementation and procurement serviceability in scope.",IF(J75="unverified","Verify the working product/capability from direct documentation or use.","Refresh the stale buyer or commercial evidence."))),IFERROR(VLOOKUP(S75,'Method Notes'!$A$26:$E$37,4,FALSE),"Resolve the missing decision-critical fact before escalating the conclusion."))))</f>
        <v/>
      </c>
      <c r="W75" s="2" t="str">
        <f>IF(A75="","",IF(S75="IDENTITY_OR_SCOPE_MISSING","Restart the check when identity and scope are complete.",IFERROR(VLOOKUP(S75,'Method Notes'!$A$26:$E$37,5,FALSE),"Reassess when the missing or contradictory evidence is resolved.")))</f>
        <v/>
      </c>
      <c r="X75" s="2" t="str">
        <f>IF(A75="","",IF(COUNTIF($A$5:A75,A75)&gt;1,"DUPLICATE",""))</f>
        <v/>
      </c>
    </row>
    <row r="76" spans="1:24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2" t="str">
        <f t="shared" si="8"/>
        <v/>
      </c>
      <c r="Q76" s="2" t="str">
        <f t="shared" si="9"/>
        <v/>
      </c>
      <c r="R76" s="2" t="str">
        <f t="shared" si="10"/>
        <v/>
      </c>
      <c r="S76" s="2" t="str">
        <f t="shared" si="11"/>
        <v/>
      </c>
      <c r="T76" s="2" t="str">
        <f>IF(A76="","",IF(S76="IDENTITY_OR_SCOPE_MISSING","A competitor assessment is not valid until the entity and decision scope are defined.",IFERROR(VLOOKUP(S76,'Method Notes'!$A$26:$E$37,2,FALSE),"The available evidence is not sufficient for a bounded current assessment.")))</f>
        <v/>
      </c>
      <c r="U76" s="2" t="str">
        <f>IF(A76="","",IF(S76="IDENTITY_OR_SCOPE_MISSING","No competitor-role, relevance or monitoring conclusion is supported yet.",IFERROR(VLOOKUP(S76,'Method Notes'!$A$26:$E$37,3,FALSE),"Do not infer historical strength, future market share or strategic threat from missing evidence.")))</f>
        <v/>
      </c>
      <c r="V76" s="2" t="str">
        <f>IF(A76="","",IF(S76="IDENTITY_OR_SCOPE_MISSING",IF(D76&lt;&gt;"known","Normalize the competitor identity and product being evaluated.","Define the buyer, job/need, offer or tier, geography and decision context."),IF(S76="DECISION_CRITICAL_UNKNOWN",IF(G76="unknown","Verify whether the same buyer would use it for the same job.",IF(H76="unknown","Verify commercial availability, implementation and procurement serviceability in scope.",IF(J76="unverified","Verify the working product/capability from direct documentation or use.","Refresh the stale buyer or commercial evidence."))),IFERROR(VLOOKUP(S76,'Method Notes'!$A$26:$E$37,4,FALSE),"Resolve the missing decision-critical fact before escalating the conclusion."))))</f>
        <v/>
      </c>
      <c r="W76" s="2" t="str">
        <f>IF(A76="","",IF(S76="IDENTITY_OR_SCOPE_MISSING","Restart the check when identity and scope are complete.",IFERROR(VLOOKUP(S76,'Method Notes'!$A$26:$E$37,5,FALSE),"Reassess when the missing or contradictory evidence is resolved.")))</f>
        <v/>
      </c>
      <c r="X76" s="2" t="str">
        <f>IF(A76="","",IF(COUNTIF($A$5:A76,A76)&gt;1,"DUPLICATE",""))</f>
        <v/>
      </c>
    </row>
    <row r="77" spans="1:24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2" t="str">
        <f t="shared" si="8"/>
        <v/>
      </c>
      <c r="Q77" s="2" t="str">
        <f t="shared" si="9"/>
        <v/>
      </c>
      <c r="R77" s="2" t="str">
        <f t="shared" si="10"/>
        <v/>
      </c>
      <c r="S77" s="2" t="str">
        <f t="shared" si="11"/>
        <v/>
      </c>
      <c r="T77" s="2" t="str">
        <f>IF(A77="","",IF(S77="IDENTITY_OR_SCOPE_MISSING","A competitor assessment is not valid until the entity and decision scope are defined.",IFERROR(VLOOKUP(S77,'Method Notes'!$A$26:$E$37,2,FALSE),"The available evidence is not sufficient for a bounded current assessment.")))</f>
        <v/>
      </c>
      <c r="U77" s="2" t="str">
        <f>IF(A77="","",IF(S77="IDENTITY_OR_SCOPE_MISSING","No competitor-role, relevance or monitoring conclusion is supported yet.",IFERROR(VLOOKUP(S77,'Method Notes'!$A$26:$E$37,3,FALSE),"Do not infer historical strength, future market share or strategic threat from missing evidence.")))</f>
        <v/>
      </c>
      <c r="V77" s="2" t="str">
        <f>IF(A77="","",IF(S77="IDENTITY_OR_SCOPE_MISSING",IF(D77&lt;&gt;"known","Normalize the competitor identity and product being evaluated.","Define the buyer, job/need, offer or tier, geography and decision context."),IF(S77="DECISION_CRITICAL_UNKNOWN",IF(G77="unknown","Verify whether the same buyer would use it for the same job.",IF(H77="unknown","Verify commercial availability, implementation and procurement serviceability in scope.",IF(J77="unverified","Verify the working product/capability from direct documentation or use.","Refresh the stale buyer or commercial evidence."))),IFERROR(VLOOKUP(S77,'Method Notes'!$A$26:$E$37,4,FALSE),"Resolve the missing decision-critical fact before escalating the conclusion."))))</f>
        <v/>
      </c>
      <c r="W77" s="2" t="str">
        <f>IF(A77="","",IF(S77="IDENTITY_OR_SCOPE_MISSING","Restart the check when identity and scope are complete.",IFERROR(VLOOKUP(S77,'Method Notes'!$A$26:$E$37,5,FALSE),"Reassess when the missing or contradictory evidence is resolved.")))</f>
        <v/>
      </c>
      <c r="X77" s="2" t="str">
        <f>IF(A77="","",IF(COUNTIF($A$5:A77,A77)&gt;1,"DUPLICATE",""))</f>
        <v/>
      </c>
    </row>
    <row r="78" spans="1:24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2" t="str">
        <f t="shared" si="8"/>
        <v/>
      </c>
      <c r="Q78" s="2" t="str">
        <f t="shared" si="9"/>
        <v/>
      </c>
      <c r="R78" s="2" t="str">
        <f t="shared" si="10"/>
        <v/>
      </c>
      <c r="S78" s="2" t="str">
        <f t="shared" si="11"/>
        <v/>
      </c>
      <c r="T78" s="2" t="str">
        <f>IF(A78="","",IF(S78="IDENTITY_OR_SCOPE_MISSING","A competitor assessment is not valid until the entity and decision scope are defined.",IFERROR(VLOOKUP(S78,'Method Notes'!$A$26:$E$37,2,FALSE),"The available evidence is not sufficient for a bounded current assessment.")))</f>
        <v/>
      </c>
      <c r="U78" s="2" t="str">
        <f>IF(A78="","",IF(S78="IDENTITY_OR_SCOPE_MISSING","No competitor-role, relevance or monitoring conclusion is supported yet.",IFERROR(VLOOKUP(S78,'Method Notes'!$A$26:$E$37,3,FALSE),"Do not infer historical strength, future market share or strategic threat from missing evidence.")))</f>
        <v/>
      </c>
      <c r="V78" s="2" t="str">
        <f>IF(A78="","",IF(S78="IDENTITY_OR_SCOPE_MISSING",IF(D78&lt;&gt;"known","Normalize the competitor identity and product being evaluated.","Define the buyer, job/need, offer or tier, geography and decision context."),IF(S78="DECISION_CRITICAL_UNKNOWN",IF(G78="unknown","Verify whether the same buyer would use it for the same job.",IF(H78="unknown","Verify commercial availability, implementation and procurement serviceability in scope.",IF(J78="unverified","Verify the working product/capability from direct documentation or use.","Refresh the stale buyer or commercial evidence."))),IFERROR(VLOOKUP(S78,'Method Notes'!$A$26:$E$37,4,FALSE),"Resolve the missing decision-critical fact before escalating the conclusion."))))</f>
        <v/>
      </c>
      <c r="W78" s="2" t="str">
        <f>IF(A78="","",IF(S78="IDENTITY_OR_SCOPE_MISSING","Restart the check when identity and scope are complete.",IFERROR(VLOOKUP(S78,'Method Notes'!$A$26:$E$37,5,FALSE),"Reassess when the missing or contradictory evidence is resolved.")))</f>
        <v/>
      </c>
      <c r="X78" s="2" t="str">
        <f>IF(A78="","",IF(COUNTIF($A$5:A78,A78)&gt;1,"DUPLICATE",""))</f>
        <v/>
      </c>
    </row>
    <row r="79" spans="1:24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2" t="str">
        <f t="shared" si="8"/>
        <v/>
      </c>
      <c r="Q79" s="2" t="str">
        <f t="shared" si="9"/>
        <v/>
      </c>
      <c r="R79" s="2" t="str">
        <f t="shared" si="10"/>
        <v/>
      </c>
      <c r="S79" s="2" t="str">
        <f t="shared" si="11"/>
        <v/>
      </c>
      <c r="T79" s="2" t="str">
        <f>IF(A79="","",IF(S79="IDENTITY_OR_SCOPE_MISSING","A competitor assessment is not valid until the entity and decision scope are defined.",IFERROR(VLOOKUP(S79,'Method Notes'!$A$26:$E$37,2,FALSE),"The available evidence is not sufficient for a bounded current assessment.")))</f>
        <v/>
      </c>
      <c r="U79" s="2" t="str">
        <f>IF(A79="","",IF(S79="IDENTITY_OR_SCOPE_MISSING","No competitor-role, relevance or monitoring conclusion is supported yet.",IFERROR(VLOOKUP(S79,'Method Notes'!$A$26:$E$37,3,FALSE),"Do not infer historical strength, future market share or strategic threat from missing evidence.")))</f>
        <v/>
      </c>
      <c r="V79" s="2" t="str">
        <f>IF(A79="","",IF(S79="IDENTITY_OR_SCOPE_MISSING",IF(D79&lt;&gt;"known","Normalize the competitor identity and product being evaluated.","Define the buyer, job/need, offer or tier, geography and decision context."),IF(S79="DECISION_CRITICAL_UNKNOWN",IF(G79="unknown","Verify whether the same buyer would use it for the same job.",IF(H79="unknown","Verify commercial availability, implementation and procurement serviceability in scope.",IF(J79="unverified","Verify the working product/capability from direct documentation or use.","Refresh the stale buyer or commercial evidence."))),IFERROR(VLOOKUP(S79,'Method Notes'!$A$26:$E$37,4,FALSE),"Resolve the missing decision-critical fact before escalating the conclusion."))))</f>
        <v/>
      </c>
      <c r="W79" s="2" t="str">
        <f>IF(A79="","",IF(S79="IDENTITY_OR_SCOPE_MISSING","Restart the check when identity and scope are complete.",IFERROR(VLOOKUP(S79,'Method Notes'!$A$26:$E$37,5,FALSE),"Reassess when the missing or contradictory evidence is resolved.")))</f>
        <v/>
      </c>
      <c r="X79" s="2" t="str">
        <f>IF(A79="","",IF(COUNTIF($A$5:A79,A79)&gt;1,"DUPLICATE",""))</f>
        <v/>
      </c>
    </row>
    <row r="80" spans="1:24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2" t="str">
        <f t="shared" si="8"/>
        <v/>
      </c>
      <c r="Q80" s="2" t="str">
        <f t="shared" si="9"/>
        <v/>
      </c>
      <c r="R80" s="2" t="str">
        <f t="shared" si="10"/>
        <v/>
      </c>
      <c r="S80" s="2" t="str">
        <f t="shared" si="11"/>
        <v/>
      </c>
      <c r="T80" s="2" t="str">
        <f>IF(A80="","",IF(S80="IDENTITY_OR_SCOPE_MISSING","A competitor assessment is not valid until the entity and decision scope are defined.",IFERROR(VLOOKUP(S80,'Method Notes'!$A$26:$E$37,2,FALSE),"The available evidence is not sufficient for a bounded current assessment.")))</f>
        <v/>
      </c>
      <c r="U80" s="2" t="str">
        <f>IF(A80="","",IF(S80="IDENTITY_OR_SCOPE_MISSING","No competitor-role, relevance or monitoring conclusion is supported yet.",IFERROR(VLOOKUP(S80,'Method Notes'!$A$26:$E$37,3,FALSE),"Do not infer historical strength, future market share or strategic threat from missing evidence.")))</f>
        <v/>
      </c>
      <c r="V80" s="2" t="str">
        <f>IF(A80="","",IF(S80="IDENTITY_OR_SCOPE_MISSING",IF(D80&lt;&gt;"known","Normalize the competitor identity and product being evaluated.","Define the buyer, job/need, offer or tier, geography and decision context."),IF(S80="DECISION_CRITICAL_UNKNOWN",IF(G80="unknown","Verify whether the same buyer would use it for the same job.",IF(H80="unknown","Verify commercial availability, implementation and procurement serviceability in scope.",IF(J80="unverified","Verify the working product/capability from direct documentation or use.","Refresh the stale buyer or commercial evidence."))),IFERROR(VLOOKUP(S80,'Method Notes'!$A$26:$E$37,4,FALSE),"Resolve the missing decision-critical fact before escalating the conclusion."))))</f>
        <v/>
      </c>
      <c r="W80" s="2" t="str">
        <f>IF(A80="","",IF(S80="IDENTITY_OR_SCOPE_MISSING","Restart the check when identity and scope are complete.",IFERROR(VLOOKUP(S80,'Method Notes'!$A$26:$E$37,5,FALSE),"Reassess when the missing or contradictory evidence is resolved.")))</f>
        <v/>
      </c>
      <c r="X80" s="2" t="str">
        <f>IF(A80="","",IF(COUNTIF($A$5:A80,A80)&gt;1,"DUPLICATE",""))</f>
        <v/>
      </c>
    </row>
    <row r="81" spans="1:24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2" t="str">
        <f t="shared" si="8"/>
        <v/>
      </c>
      <c r="Q81" s="2" t="str">
        <f t="shared" si="9"/>
        <v/>
      </c>
      <c r="R81" s="2" t="str">
        <f t="shared" si="10"/>
        <v/>
      </c>
      <c r="S81" s="2" t="str">
        <f t="shared" si="11"/>
        <v/>
      </c>
      <c r="T81" s="2" t="str">
        <f>IF(A81="","",IF(S81="IDENTITY_OR_SCOPE_MISSING","A competitor assessment is not valid until the entity and decision scope are defined.",IFERROR(VLOOKUP(S81,'Method Notes'!$A$26:$E$37,2,FALSE),"The available evidence is not sufficient for a bounded current assessment.")))</f>
        <v/>
      </c>
      <c r="U81" s="2" t="str">
        <f>IF(A81="","",IF(S81="IDENTITY_OR_SCOPE_MISSING","No competitor-role, relevance or monitoring conclusion is supported yet.",IFERROR(VLOOKUP(S81,'Method Notes'!$A$26:$E$37,3,FALSE),"Do not infer historical strength, future market share or strategic threat from missing evidence.")))</f>
        <v/>
      </c>
      <c r="V81" s="2" t="str">
        <f>IF(A81="","",IF(S81="IDENTITY_OR_SCOPE_MISSING",IF(D81&lt;&gt;"known","Normalize the competitor identity and product being evaluated.","Define the buyer, job/need, offer or tier, geography and decision context."),IF(S81="DECISION_CRITICAL_UNKNOWN",IF(G81="unknown","Verify whether the same buyer would use it for the same job.",IF(H81="unknown","Verify commercial availability, implementation and procurement serviceability in scope.",IF(J81="unverified","Verify the working product/capability from direct documentation or use.","Refresh the stale buyer or commercial evidence."))),IFERROR(VLOOKUP(S81,'Method Notes'!$A$26:$E$37,4,FALSE),"Resolve the missing decision-critical fact before escalating the conclusion."))))</f>
        <v/>
      </c>
      <c r="W81" s="2" t="str">
        <f>IF(A81="","",IF(S81="IDENTITY_OR_SCOPE_MISSING","Restart the check when identity and scope are complete.",IFERROR(VLOOKUP(S81,'Method Notes'!$A$26:$E$37,5,FALSE),"Reassess when the missing or contradictory evidence is resolved.")))</f>
        <v/>
      </c>
      <c r="X81" s="2" t="str">
        <f>IF(A81="","",IF(COUNTIF($A$5:A81,A81)&gt;1,"DUPLICATE",""))</f>
        <v/>
      </c>
    </row>
    <row r="82" spans="1:24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2" t="str">
        <f t="shared" si="8"/>
        <v/>
      </c>
      <c r="Q82" s="2" t="str">
        <f t="shared" si="9"/>
        <v/>
      </c>
      <c r="R82" s="2" t="str">
        <f t="shared" si="10"/>
        <v/>
      </c>
      <c r="S82" s="2" t="str">
        <f t="shared" si="11"/>
        <v/>
      </c>
      <c r="T82" s="2" t="str">
        <f>IF(A82="","",IF(S82="IDENTITY_OR_SCOPE_MISSING","A competitor assessment is not valid until the entity and decision scope are defined.",IFERROR(VLOOKUP(S82,'Method Notes'!$A$26:$E$37,2,FALSE),"The available evidence is not sufficient for a bounded current assessment.")))</f>
        <v/>
      </c>
      <c r="U82" s="2" t="str">
        <f>IF(A82="","",IF(S82="IDENTITY_OR_SCOPE_MISSING","No competitor-role, relevance or monitoring conclusion is supported yet.",IFERROR(VLOOKUP(S82,'Method Notes'!$A$26:$E$37,3,FALSE),"Do not infer historical strength, future market share or strategic threat from missing evidence.")))</f>
        <v/>
      </c>
      <c r="V82" s="2" t="str">
        <f>IF(A82="","",IF(S82="IDENTITY_OR_SCOPE_MISSING",IF(D82&lt;&gt;"known","Normalize the competitor identity and product being evaluated.","Define the buyer, job/need, offer or tier, geography and decision context."),IF(S82="DECISION_CRITICAL_UNKNOWN",IF(G82="unknown","Verify whether the same buyer would use it for the same job.",IF(H82="unknown","Verify commercial availability, implementation and procurement serviceability in scope.",IF(J82="unverified","Verify the working product/capability from direct documentation or use.","Refresh the stale buyer or commercial evidence."))),IFERROR(VLOOKUP(S82,'Method Notes'!$A$26:$E$37,4,FALSE),"Resolve the missing decision-critical fact before escalating the conclusion."))))</f>
        <v/>
      </c>
      <c r="W82" s="2" t="str">
        <f>IF(A82="","",IF(S82="IDENTITY_OR_SCOPE_MISSING","Restart the check when identity and scope are complete.",IFERROR(VLOOKUP(S82,'Method Notes'!$A$26:$E$37,5,FALSE),"Reassess when the missing or contradictory evidence is resolved.")))</f>
        <v/>
      </c>
      <c r="X82" s="2" t="str">
        <f>IF(A82="","",IF(COUNTIF($A$5:A82,A82)&gt;1,"DUPLICATE",""))</f>
        <v/>
      </c>
    </row>
    <row r="83" spans="1:24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2" t="str">
        <f t="shared" si="8"/>
        <v/>
      </c>
      <c r="Q83" s="2" t="str">
        <f t="shared" si="9"/>
        <v/>
      </c>
      <c r="R83" s="2" t="str">
        <f t="shared" si="10"/>
        <v/>
      </c>
      <c r="S83" s="2" t="str">
        <f t="shared" si="11"/>
        <v/>
      </c>
      <c r="T83" s="2" t="str">
        <f>IF(A83="","",IF(S83="IDENTITY_OR_SCOPE_MISSING","A competitor assessment is not valid until the entity and decision scope are defined.",IFERROR(VLOOKUP(S83,'Method Notes'!$A$26:$E$37,2,FALSE),"The available evidence is not sufficient for a bounded current assessment.")))</f>
        <v/>
      </c>
      <c r="U83" s="2" t="str">
        <f>IF(A83="","",IF(S83="IDENTITY_OR_SCOPE_MISSING","No competitor-role, relevance or monitoring conclusion is supported yet.",IFERROR(VLOOKUP(S83,'Method Notes'!$A$26:$E$37,3,FALSE),"Do not infer historical strength, future market share or strategic threat from missing evidence.")))</f>
        <v/>
      </c>
      <c r="V83" s="2" t="str">
        <f>IF(A83="","",IF(S83="IDENTITY_OR_SCOPE_MISSING",IF(D83&lt;&gt;"known","Normalize the competitor identity and product being evaluated.","Define the buyer, job/need, offer or tier, geography and decision context."),IF(S83="DECISION_CRITICAL_UNKNOWN",IF(G83="unknown","Verify whether the same buyer would use it for the same job.",IF(H83="unknown","Verify commercial availability, implementation and procurement serviceability in scope.",IF(J83="unverified","Verify the working product/capability from direct documentation or use.","Refresh the stale buyer or commercial evidence."))),IFERROR(VLOOKUP(S83,'Method Notes'!$A$26:$E$37,4,FALSE),"Resolve the missing decision-critical fact before escalating the conclusion."))))</f>
        <v/>
      </c>
      <c r="W83" s="2" t="str">
        <f>IF(A83="","",IF(S83="IDENTITY_OR_SCOPE_MISSING","Restart the check when identity and scope are complete.",IFERROR(VLOOKUP(S83,'Method Notes'!$A$26:$E$37,5,FALSE),"Reassess when the missing or contradictory evidence is resolved.")))</f>
        <v/>
      </c>
      <c r="X83" s="2" t="str">
        <f>IF(A83="","",IF(COUNTIF($A$5:A83,A83)&gt;1,"DUPLICATE",""))</f>
        <v/>
      </c>
    </row>
    <row r="84" spans="1:2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2" t="str">
        <f t="shared" si="8"/>
        <v/>
      </c>
      <c r="Q84" s="2" t="str">
        <f t="shared" si="9"/>
        <v/>
      </c>
      <c r="R84" s="2" t="str">
        <f t="shared" si="10"/>
        <v/>
      </c>
      <c r="S84" s="2" t="str">
        <f t="shared" si="11"/>
        <v/>
      </c>
      <c r="T84" s="2" t="str">
        <f>IF(A84="","",IF(S84="IDENTITY_OR_SCOPE_MISSING","A competitor assessment is not valid until the entity and decision scope are defined.",IFERROR(VLOOKUP(S84,'Method Notes'!$A$26:$E$37,2,FALSE),"The available evidence is not sufficient for a bounded current assessment.")))</f>
        <v/>
      </c>
      <c r="U84" s="2" t="str">
        <f>IF(A84="","",IF(S84="IDENTITY_OR_SCOPE_MISSING","No competitor-role, relevance or monitoring conclusion is supported yet.",IFERROR(VLOOKUP(S84,'Method Notes'!$A$26:$E$37,3,FALSE),"Do not infer historical strength, future market share or strategic threat from missing evidence.")))</f>
        <v/>
      </c>
      <c r="V84" s="2" t="str">
        <f>IF(A84="","",IF(S84="IDENTITY_OR_SCOPE_MISSING",IF(D84&lt;&gt;"known","Normalize the competitor identity and product being evaluated.","Define the buyer, job/need, offer or tier, geography and decision context."),IF(S84="DECISION_CRITICAL_UNKNOWN",IF(G84="unknown","Verify whether the same buyer would use it for the same job.",IF(H84="unknown","Verify commercial availability, implementation and procurement serviceability in scope.",IF(J84="unverified","Verify the working product/capability from direct documentation or use.","Refresh the stale buyer or commercial evidence."))),IFERROR(VLOOKUP(S84,'Method Notes'!$A$26:$E$37,4,FALSE),"Resolve the missing decision-critical fact before escalating the conclusion."))))</f>
        <v/>
      </c>
      <c r="W84" s="2" t="str">
        <f>IF(A84="","",IF(S84="IDENTITY_OR_SCOPE_MISSING","Restart the check when identity and scope are complete.",IFERROR(VLOOKUP(S84,'Method Notes'!$A$26:$E$37,5,FALSE),"Reassess when the missing or contradictory evidence is resolved.")))</f>
        <v/>
      </c>
      <c r="X84" s="2" t="str">
        <f>IF(A84="","",IF(COUNTIF($A$5:A84,A84)&gt;1,"DUPLICATE",""))</f>
        <v/>
      </c>
    </row>
    <row r="85" spans="1:24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2" t="str">
        <f t="shared" si="8"/>
        <v/>
      </c>
      <c r="Q85" s="2" t="str">
        <f t="shared" si="9"/>
        <v/>
      </c>
      <c r="R85" s="2" t="str">
        <f t="shared" si="10"/>
        <v/>
      </c>
      <c r="S85" s="2" t="str">
        <f t="shared" si="11"/>
        <v/>
      </c>
      <c r="T85" s="2" t="str">
        <f>IF(A85="","",IF(S85="IDENTITY_OR_SCOPE_MISSING","A competitor assessment is not valid until the entity and decision scope are defined.",IFERROR(VLOOKUP(S85,'Method Notes'!$A$26:$E$37,2,FALSE),"The available evidence is not sufficient for a bounded current assessment.")))</f>
        <v/>
      </c>
      <c r="U85" s="2" t="str">
        <f>IF(A85="","",IF(S85="IDENTITY_OR_SCOPE_MISSING","No competitor-role, relevance or monitoring conclusion is supported yet.",IFERROR(VLOOKUP(S85,'Method Notes'!$A$26:$E$37,3,FALSE),"Do not infer historical strength, future market share or strategic threat from missing evidence.")))</f>
        <v/>
      </c>
      <c r="V85" s="2" t="str">
        <f>IF(A85="","",IF(S85="IDENTITY_OR_SCOPE_MISSING",IF(D85&lt;&gt;"known","Normalize the competitor identity and product being evaluated.","Define the buyer, job/need, offer or tier, geography and decision context."),IF(S85="DECISION_CRITICAL_UNKNOWN",IF(G85="unknown","Verify whether the same buyer would use it for the same job.",IF(H85="unknown","Verify commercial availability, implementation and procurement serviceability in scope.",IF(J85="unverified","Verify the working product/capability from direct documentation or use.","Refresh the stale buyer or commercial evidence."))),IFERROR(VLOOKUP(S85,'Method Notes'!$A$26:$E$37,4,FALSE),"Resolve the missing decision-critical fact before escalating the conclusion."))))</f>
        <v/>
      </c>
      <c r="W85" s="2" t="str">
        <f>IF(A85="","",IF(S85="IDENTITY_OR_SCOPE_MISSING","Restart the check when identity and scope are complete.",IFERROR(VLOOKUP(S85,'Method Notes'!$A$26:$E$37,5,FALSE),"Reassess when the missing or contradictory evidence is resolved.")))</f>
        <v/>
      </c>
      <c r="X85" s="2" t="str">
        <f>IF(A85="","",IF(COUNTIF($A$5:A85,A85)&gt;1,"DUPLICATE",""))</f>
        <v/>
      </c>
    </row>
    <row r="86" spans="1:24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2" t="str">
        <f t="shared" si="8"/>
        <v/>
      </c>
      <c r="Q86" s="2" t="str">
        <f t="shared" si="9"/>
        <v/>
      </c>
      <c r="R86" s="2" t="str">
        <f t="shared" si="10"/>
        <v/>
      </c>
      <c r="S86" s="2" t="str">
        <f t="shared" si="11"/>
        <v/>
      </c>
      <c r="T86" s="2" t="str">
        <f>IF(A86="","",IF(S86="IDENTITY_OR_SCOPE_MISSING","A competitor assessment is not valid until the entity and decision scope are defined.",IFERROR(VLOOKUP(S86,'Method Notes'!$A$26:$E$37,2,FALSE),"The available evidence is not sufficient for a bounded current assessment.")))</f>
        <v/>
      </c>
      <c r="U86" s="2" t="str">
        <f>IF(A86="","",IF(S86="IDENTITY_OR_SCOPE_MISSING","No competitor-role, relevance or monitoring conclusion is supported yet.",IFERROR(VLOOKUP(S86,'Method Notes'!$A$26:$E$37,3,FALSE),"Do not infer historical strength, future market share or strategic threat from missing evidence.")))</f>
        <v/>
      </c>
      <c r="V86" s="2" t="str">
        <f>IF(A86="","",IF(S86="IDENTITY_OR_SCOPE_MISSING",IF(D86&lt;&gt;"known","Normalize the competitor identity and product being evaluated.","Define the buyer, job/need, offer or tier, geography and decision context."),IF(S86="DECISION_CRITICAL_UNKNOWN",IF(G86="unknown","Verify whether the same buyer would use it for the same job.",IF(H86="unknown","Verify commercial availability, implementation and procurement serviceability in scope.",IF(J86="unverified","Verify the working product/capability from direct documentation or use.","Refresh the stale buyer or commercial evidence."))),IFERROR(VLOOKUP(S86,'Method Notes'!$A$26:$E$37,4,FALSE),"Resolve the missing decision-critical fact before escalating the conclusion."))))</f>
        <v/>
      </c>
      <c r="W86" s="2" t="str">
        <f>IF(A86="","",IF(S86="IDENTITY_OR_SCOPE_MISSING","Restart the check when identity and scope are complete.",IFERROR(VLOOKUP(S86,'Method Notes'!$A$26:$E$37,5,FALSE),"Reassess when the missing or contradictory evidence is resolved.")))</f>
        <v/>
      </c>
      <c r="X86" s="2" t="str">
        <f>IF(A86="","",IF(COUNTIF($A$5:A86,A86)&gt;1,"DUPLICATE",""))</f>
        <v/>
      </c>
    </row>
    <row r="87" spans="1:24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2" t="str">
        <f t="shared" si="8"/>
        <v/>
      </c>
      <c r="Q87" s="2" t="str">
        <f t="shared" si="9"/>
        <v/>
      </c>
      <c r="R87" s="2" t="str">
        <f t="shared" si="10"/>
        <v/>
      </c>
      <c r="S87" s="2" t="str">
        <f t="shared" si="11"/>
        <v/>
      </c>
      <c r="T87" s="2" t="str">
        <f>IF(A87="","",IF(S87="IDENTITY_OR_SCOPE_MISSING","A competitor assessment is not valid until the entity and decision scope are defined.",IFERROR(VLOOKUP(S87,'Method Notes'!$A$26:$E$37,2,FALSE),"The available evidence is not sufficient for a bounded current assessment.")))</f>
        <v/>
      </c>
      <c r="U87" s="2" t="str">
        <f>IF(A87="","",IF(S87="IDENTITY_OR_SCOPE_MISSING","No competitor-role, relevance or monitoring conclusion is supported yet.",IFERROR(VLOOKUP(S87,'Method Notes'!$A$26:$E$37,3,FALSE),"Do not infer historical strength, future market share or strategic threat from missing evidence.")))</f>
        <v/>
      </c>
      <c r="V87" s="2" t="str">
        <f>IF(A87="","",IF(S87="IDENTITY_OR_SCOPE_MISSING",IF(D87&lt;&gt;"known","Normalize the competitor identity and product being evaluated.","Define the buyer, job/need, offer or tier, geography and decision context."),IF(S87="DECISION_CRITICAL_UNKNOWN",IF(G87="unknown","Verify whether the same buyer would use it for the same job.",IF(H87="unknown","Verify commercial availability, implementation and procurement serviceability in scope.",IF(J87="unverified","Verify the working product/capability from direct documentation or use.","Refresh the stale buyer or commercial evidence."))),IFERROR(VLOOKUP(S87,'Method Notes'!$A$26:$E$37,4,FALSE),"Resolve the missing decision-critical fact before escalating the conclusion."))))</f>
        <v/>
      </c>
      <c r="W87" s="2" t="str">
        <f>IF(A87="","",IF(S87="IDENTITY_OR_SCOPE_MISSING","Restart the check when identity and scope are complete.",IFERROR(VLOOKUP(S87,'Method Notes'!$A$26:$E$37,5,FALSE),"Reassess when the missing or contradictory evidence is resolved.")))</f>
        <v/>
      </c>
      <c r="X87" s="2" t="str">
        <f>IF(A87="","",IF(COUNTIF($A$5:A87,A87)&gt;1,"DUPLICATE",""))</f>
        <v/>
      </c>
    </row>
    <row r="88" spans="1:24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2" t="str">
        <f t="shared" si="8"/>
        <v/>
      </c>
      <c r="Q88" s="2" t="str">
        <f t="shared" si="9"/>
        <v/>
      </c>
      <c r="R88" s="2" t="str">
        <f t="shared" si="10"/>
        <v/>
      </c>
      <c r="S88" s="2" t="str">
        <f t="shared" si="11"/>
        <v/>
      </c>
      <c r="T88" s="2" t="str">
        <f>IF(A88="","",IF(S88="IDENTITY_OR_SCOPE_MISSING","A competitor assessment is not valid until the entity and decision scope are defined.",IFERROR(VLOOKUP(S88,'Method Notes'!$A$26:$E$37,2,FALSE),"The available evidence is not sufficient for a bounded current assessment.")))</f>
        <v/>
      </c>
      <c r="U88" s="2" t="str">
        <f>IF(A88="","",IF(S88="IDENTITY_OR_SCOPE_MISSING","No competitor-role, relevance or monitoring conclusion is supported yet.",IFERROR(VLOOKUP(S88,'Method Notes'!$A$26:$E$37,3,FALSE),"Do not infer historical strength, future market share or strategic threat from missing evidence.")))</f>
        <v/>
      </c>
      <c r="V88" s="2" t="str">
        <f>IF(A88="","",IF(S88="IDENTITY_OR_SCOPE_MISSING",IF(D88&lt;&gt;"known","Normalize the competitor identity and product being evaluated.","Define the buyer, job/need, offer or tier, geography and decision context."),IF(S88="DECISION_CRITICAL_UNKNOWN",IF(G88="unknown","Verify whether the same buyer would use it for the same job.",IF(H88="unknown","Verify commercial availability, implementation and procurement serviceability in scope.",IF(J88="unverified","Verify the working product/capability from direct documentation or use.","Refresh the stale buyer or commercial evidence."))),IFERROR(VLOOKUP(S88,'Method Notes'!$A$26:$E$37,4,FALSE),"Resolve the missing decision-critical fact before escalating the conclusion."))))</f>
        <v/>
      </c>
      <c r="W88" s="2" t="str">
        <f>IF(A88="","",IF(S88="IDENTITY_OR_SCOPE_MISSING","Restart the check when identity and scope are complete.",IFERROR(VLOOKUP(S88,'Method Notes'!$A$26:$E$37,5,FALSE),"Reassess when the missing or contradictory evidence is resolved.")))</f>
        <v/>
      </c>
      <c r="X88" s="2" t="str">
        <f>IF(A88="","",IF(COUNTIF($A$5:A88,A88)&gt;1,"DUPLICATE",""))</f>
        <v/>
      </c>
    </row>
    <row r="89" spans="1:24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2" t="str">
        <f t="shared" si="8"/>
        <v/>
      </c>
      <c r="Q89" s="2" t="str">
        <f t="shared" si="9"/>
        <v/>
      </c>
      <c r="R89" s="2" t="str">
        <f t="shared" si="10"/>
        <v/>
      </c>
      <c r="S89" s="2" t="str">
        <f t="shared" si="11"/>
        <v/>
      </c>
      <c r="T89" s="2" t="str">
        <f>IF(A89="","",IF(S89="IDENTITY_OR_SCOPE_MISSING","A competitor assessment is not valid until the entity and decision scope are defined.",IFERROR(VLOOKUP(S89,'Method Notes'!$A$26:$E$37,2,FALSE),"The available evidence is not sufficient for a bounded current assessment.")))</f>
        <v/>
      </c>
      <c r="U89" s="2" t="str">
        <f>IF(A89="","",IF(S89="IDENTITY_OR_SCOPE_MISSING","No competitor-role, relevance or monitoring conclusion is supported yet.",IFERROR(VLOOKUP(S89,'Method Notes'!$A$26:$E$37,3,FALSE),"Do not infer historical strength, future market share or strategic threat from missing evidence.")))</f>
        <v/>
      </c>
      <c r="V89" s="2" t="str">
        <f>IF(A89="","",IF(S89="IDENTITY_OR_SCOPE_MISSING",IF(D89&lt;&gt;"known","Normalize the competitor identity and product being evaluated.","Define the buyer, job/need, offer or tier, geography and decision context."),IF(S89="DECISION_CRITICAL_UNKNOWN",IF(G89="unknown","Verify whether the same buyer would use it for the same job.",IF(H89="unknown","Verify commercial availability, implementation and procurement serviceability in scope.",IF(J89="unverified","Verify the working product/capability from direct documentation or use.","Refresh the stale buyer or commercial evidence."))),IFERROR(VLOOKUP(S89,'Method Notes'!$A$26:$E$37,4,FALSE),"Resolve the missing decision-critical fact before escalating the conclusion."))))</f>
        <v/>
      </c>
      <c r="W89" s="2" t="str">
        <f>IF(A89="","",IF(S89="IDENTITY_OR_SCOPE_MISSING","Restart the check when identity and scope are complete.",IFERROR(VLOOKUP(S89,'Method Notes'!$A$26:$E$37,5,FALSE),"Reassess when the missing or contradictory evidence is resolved.")))</f>
        <v/>
      </c>
      <c r="X89" s="2" t="str">
        <f>IF(A89="","",IF(COUNTIF($A$5:A89,A89)&gt;1,"DUPLICATE",""))</f>
        <v/>
      </c>
    </row>
    <row r="90" spans="1:24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2" t="str">
        <f t="shared" si="8"/>
        <v/>
      </c>
      <c r="Q90" s="2" t="str">
        <f t="shared" si="9"/>
        <v/>
      </c>
      <c r="R90" s="2" t="str">
        <f t="shared" si="10"/>
        <v/>
      </c>
      <c r="S90" s="2" t="str">
        <f t="shared" si="11"/>
        <v/>
      </c>
      <c r="T90" s="2" t="str">
        <f>IF(A90="","",IF(S90="IDENTITY_OR_SCOPE_MISSING","A competitor assessment is not valid until the entity and decision scope are defined.",IFERROR(VLOOKUP(S90,'Method Notes'!$A$26:$E$37,2,FALSE),"The available evidence is not sufficient for a bounded current assessment.")))</f>
        <v/>
      </c>
      <c r="U90" s="2" t="str">
        <f>IF(A90="","",IF(S90="IDENTITY_OR_SCOPE_MISSING","No competitor-role, relevance or monitoring conclusion is supported yet.",IFERROR(VLOOKUP(S90,'Method Notes'!$A$26:$E$37,3,FALSE),"Do not infer historical strength, future market share or strategic threat from missing evidence.")))</f>
        <v/>
      </c>
      <c r="V90" s="2" t="str">
        <f>IF(A90="","",IF(S90="IDENTITY_OR_SCOPE_MISSING",IF(D90&lt;&gt;"known","Normalize the competitor identity and product being evaluated.","Define the buyer, job/need, offer or tier, geography and decision context."),IF(S90="DECISION_CRITICAL_UNKNOWN",IF(G90="unknown","Verify whether the same buyer would use it for the same job.",IF(H90="unknown","Verify commercial availability, implementation and procurement serviceability in scope.",IF(J90="unverified","Verify the working product/capability from direct documentation or use.","Refresh the stale buyer or commercial evidence."))),IFERROR(VLOOKUP(S90,'Method Notes'!$A$26:$E$37,4,FALSE),"Resolve the missing decision-critical fact before escalating the conclusion."))))</f>
        <v/>
      </c>
      <c r="W90" s="2" t="str">
        <f>IF(A90="","",IF(S90="IDENTITY_OR_SCOPE_MISSING","Restart the check when identity and scope are complete.",IFERROR(VLOOKUP(S90,'Method Notes'!$A$26:$E$37,5,FALSE),"Reassess when the missing or contradictory evidence is resolved.")))</f>
        <v/>
      </c>
      <c r="X90" s="2" t="str">
        <f>IF(A90="","",IF(COUNTIF($A$5:A90,A90)&gt;1,"DUPLICATE",""))</f>
        <v/>
      </c>
    </row>
    <row r="91" spans="1:24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2" t="str">
        <f t="shared" si="8"/>
        <v/>
      </c>
      <c r="Q91" s="2" t="str">
        <f t="shared" si="9"/>
        <v/>
      </c>
      <c r="R91" s="2" t="str">
        <f t="shared" si="10"/>
        <v/>
      </c>
      <c r="S91" s="2" t="str">
        <f t="shared" si="11"/>
        <v/>
      </c>
      <c r="T91" s="2" t="str">
        <f>IF(A91="","",IF(S91="IDENTITY_OR_SCOPE_MISSING","A competitor assessment is not valid until the entity and decision scope are defined.",IFERROR(VLOOKUP(S91,'Method Notes'!$A$26:$E$37,2,FALSE),"The available evidence is not sufficient for a bounded current assessment.")))</f>
        <v/>
      </c>
      <c r="U91" s="2" t="str">
        <f>IF(A91="","",IF(S91="IDENTITY_OR_SCOPE_MISSING","No competitor-role, relevance or monitoring conclusion is supported yet.",IFERROR(VLOOKUP(S91,'Method Notes'!$A$26:$E$37,3,FALSE),"Do not infer historical strength, future market share or strategic threat from missing evidence.")))</f>
        <v/>
      </c>
      <c r="V91" s="2" t="str">
        <f>IF(A91="","",IF(S91="IDENTITY_OR_SCOPE_MISSING",IF(D91&lt;&gt;"known","Normalize the competitor identity and product being evaluated.","Define the buyer, job/need, offer or tier, geography and decision context."),IF(S91="DECISION_CRITICAL_UNKNOWN",IF(G91="unknown","Verify whether the same buyer would use it for the same job.",IF(H91="unknown","Verify commercial availability, implementation and procurement serviceability in scope.",IF(J91="unverified","Verify the working product/capability from direct documentation or use.","Refresh the stale buyer or commercial evidence."))),IFERROR(VLOOKUP(S91,'Method Notes'!$A$26:$E$37,4,FALSE),"Resolve the missing decision-critical fact before escalating the conclusion."))))</f>
        <v/>
      </c>
      <c r="W91" s="2" t="str">
        <f>IF(A91="","",IF(S91="IDENTITY_OR_SCOPE_MISSING","Restart the check when identity and scope are complete.",IFERROR(VLOOKUP(S91,'Method Notes'!$A$26:$E$37,5,FALSE),"Reassess when the missing or contradictory evidence is resolved.")))</f>
        <v/>
      </c>
      <c r="X91" s="2" t="str">
        <f>IF(A91="","",IF(COUNTIF($A$5:A91,A91)&gt;1,"DUPLICATE",""))</f>
        <v/>
      </c>
    </row>
    <row r="92" spans="1:24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2" t="str">
        <f t="shared" si="8"/>
        <v/>
      </c>
      <c r="Q92" s="2" t="str">
        <f t="shared" si="9"/>
        <v/>
      </c>
      <c r="R92" s="2" t="str">
        <f t="shared" si="10"/>
        <v/>
      </c>
      <c r="S92" s="2" t="str">
        <f t="shared" si="11"/>
        <v/>
      </c>
      <c r="T92" s="2" t="str">
        <f>IF(A92="","",IF(S92="IDENTITY_OR_SCOPE_MISSING","A competitor assessment is not valid until the entity and decision scope are defined.",IFERROR(VLOOKUP(S92,'Method Notes'!$A$26:$E$37,2,FALSE),"The available evidence is not sufficient for a bounded current assessment.")))</f>
        <v/>
      </c>
      <c r="U92" s="2" t="str">
        <f>IF(A92="","",IF(S92="IDENTITY_OR_SCOPE_MISSING","No competitor-role, relevance or monitoring conclusion is supported yet.",IFERROR(VLOOKUP(S92,'Method Notes'!$A$26:$E$37,3,FALSE),"Do not infer historical strength, future market share or strategic threat from missing evidence.")))</f>
        <v/>
      </c>
      <c r="V92" s="2" t="str">
        <f>IF(A92="","",IF(S92="IDENTITY_OR_SCOPE_MISSING",IF(D92&lt;&gt;"known","Normalize the competitor identity and product being evaluated.","Define the buyer, job/need, offer or tier, geography and decision context."),IF(S92="DECISION_CRITICAL_UNKNOWN",IF(G92="unknown","Verify whether the same buyer would use it for the same job.",IF(H92="unknown","Verify commercial availability, implementation and procurement serviceability in scope.",IF(J92="unverified","Verify the working product/capability from direct documentation or use.","Refresh the stale buyer or commercial evidence."))),IFERROR(VLOOKUP(S92,'Method Notes'!$A$26:$E$37,4,FALSE),"Resolve the missing decision-critical fact before escalating the conclusion."))))</f>
        <v/>
      </c>
      <c r="W92" s="2" t="str">
        <f>IF(A92="","",IF(S92="IDENTITY_OR_SCOPE_MISSING","Restart the check when identity and scope are complete.",IFERROR(VLOOKUP(S92,'Method Notes'!$A$26:$E$37,5,FALSE),"Reassess when the missing or contradictory evidence is resolved.")))</f>
        <v/>
      </c>
      <c r="X92" s="2" t="str">
        <f>IF(A92="","",IF(COUNTIF($A$5:A92,A92)&gt;1,"DUPLICATE",""))</f>
        <v/>
      </c>
    </row>
    <row r="93" spans="1:24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2" t="str">
        <f t="shared" si="8"/>
        <v/>
      </c>
      <c r="Q93" s="2" t="str">
        <f t="shared" si="9"/>
        <v/>
      </c>
      <c r="R93" s="2" t="str">
        <f t="shared" si="10"/>
        <v/>
      </c>
      <c r="S93" s="2" t="str">
        <f t="shared" si="11"/>
        <v/>
      </c>
      <c r="T93" s="2" t="str">
        <f>IF(A93="","",IF(S93="IDENTITY_OR_SCOPE_MISSING","A competitor assessment is not valid until the entity and decision scope are defined.",IFERROR(VLOOKUP(S93,'Method Notes'!$A$26:$E$37,2,FALSE),"The available evidence is not sufficient for a bounded current assessment.")))</f>
        <v/>
      </c>
      <c r="U93" s="2" t="str">
        <f>IF(A93="","",IF(S93="IDENTITY_OR_SCOPE_MISSING","No competitor-role, relevance or monitoring conclusion is supported yet.",IFERROR(VLOOKUP(S93,'Method Notes'!$A$26:$E$37,3,FALSE),"Do not infer historical strength, future market share or strategic threat from missing evidence.")))</f>
        <v/>
      </c>
      <c r="V93" s="2" t="str">
        <f>IF(A93="","",IF(S93="IDENTITY_OR_SCOPE_MISSING",IF(D93&lt;&gt;"known","Normalize the competitor identity and product being evaluated.","Define the buyer, job/need, offer or tier, geography and decision context."),IF(S93="DECISION_CRITICAL_UNKNOWN",IF(G93="unknown","Verify whether the same buyer would use it for the same job.",IF(H93="unknown","Verify commercial availability, implementation and procurement serviceability in scope.",IF(J93="unverified","Verify the working product/capability from direct documentation or use.","Refresh the stale buyer or commercial evidence."))),IFERROR(VLOOKUP(S93,'Method Notes'!$A$26:$E$37,4,FALSE),"Resolve the missing decision-critical fact before escalating the conclusion."))))</f>
        <v/>
      </c>
      <c r="W93" s="2" t="str">
        <f>IF(A93="","",IF(S93="IDENTITY_OR_SCOPE_MISSING","Restart the check when identity and scope are complete.",IFERROR(VLOOKUP(S93,'Method Notes'!$A$26:$E$37,5,FALSE),"Reassess when the missing or contradictory evidence is resolved.")))</f>
        <v/>
      </c>
      <c r="X93" s="2" t="str">
        <f>IF(A93="","",IF(COUNTIF($A$5:A93,A93)&gt;1,"DUPLICATE",""))</f>
        <v/>
      </c>
    </row>
    <row r="94" spans="1:2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2" t="str">
        <f t="shared" si="8"/>
        <v/>
      </c>
      <c r="Q94" s="2" t="str">
        <f t="shared" si="9"/>
        <v/>
      </c>
      <c r="R94" s="2" t="str">
        <f t="shared" si="10"/>
        <v/>
      </c>
      <c r="S94" s="2" t="str">
        <f t="shared" si="11"/>
        <v/>
      </c>
      <c r="T94" s="2" t="str">
        <f>IF(A94="","",IF(S94="IDENTITY_OR_SCOPE_MISSING","A competitor assessment is not valid until the entity and decision scope are defined.",IFERROR(VLOOKUP(S94,'Method Notes'!$A$26:$E$37,2,FALSE),"The available evidence is not sufficient for a bounded current assessment.")))</f>
        <v/>
      </c>
      <c r="U94" s="2" t="str">
        <f>IF(A94="","",IF(S94="IDENTITY_OR_SCOPE_MISSING","No competitor-role, relevance or monitoring conclusion is supported yet.",IFERROR(VLOOKUP(S94,'Method Notes'!$A$26:$E$37,3,FALSE),"Do not infer historical strength, future market share or strategic threat from missing evidence.")))</f>
        <v/>
      </c>
      <c r="V94" s="2" t="str">
        <f>IF(A94="","",IF(S94="IDENTITY_OR_SCOPE_MISSING",IF(D94&lt;&gt;"known","Normalize the competitor identity and product being evaluated.","Define the buyer, job/need, offer or tier, geography and decision context."),IF(S94="DECISION_CRITICAL_UNKNOWN",IF(G94="unknown","Verify whether the same buyer would use it for the same job.",IF(H94="unknown","Verify commercial availability, implementation and procurement serviceability in scope.",IF(J94="unverified","Verify the working product/capability from direct documentation or use.","Refresh the stale buyer or commercial evidence."))),IFERROR(VLOOKUP(S94,'Method Notes'!$A$26:$E$37,4,FALSE),"Resolve the missing decision-critical fact before escalating the conclusion."))))</f>
        <v/>
      </c>
      <c r="W94" s="2" t="str">
        <f>IF(A94="","",IF(S94="IDENTITY_OR_SCOPE_MISSING","Restart the check when identity and scope are complete.",IFERROR(VLOOKUP(S94,'Method Notes'!$A$26:$E$37,5,FALSE),"Reassess when the missing or contradictory evidence is resolved.")))</f>
        <v/>
      </c>
      <c r="X94" s="2" t="str">
        <f>IF(A94="","",IF(COUNTIF($A$5:A94,A94)&gt;1,"DUPLICATE",""))</f>
        <v/>
      </c>
    </row>
    <row r="95" spans="1:24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2" t="str">
        <f t="shared" si="8"/>
        <v/>
      </c>
      <c r="Q95" s="2" t="str">
        <f t="shared" si="9"/>
        <v/>
      </c>
      <c r="R95" s="2" t="str">
        <f t="shared" si="10"/>
        <v/>
      </c>
      <c r="S95" s="2" t="str">
        <f t="shared" si="11"/>
        <v/>
      </c>
      <c r="T95" s="2" t="str">
        <f>IF(A95="","",IF(S95="IDENTITY_OR_SCOPE_MISSING","A competitor assessment is not valid until the entity and decision scope are defined.",IFERROR(VLOOKUP(S95,'Method Notes'!$A$26:$E$37,2,FALSE),"The available evidence is not sufficient for a bounded current assessment.")))</f>
        <v/>
      </c>
      <c r="U95" s="2" t="str">
        <f>IF(A95="","",IF(S95="IDENTITY_OR_SCOPE_MISSING","No competitor-role, relevance or monitoring conclusion is supported yet.",IFERROR(VLOOKUP(S95,'Method Notes'!$A$26:$E$37,3,FALSE),"Do not infer historical strength, future market share or strategic threat from missing evidence.")))</f>
        <v/>
      </c>
      <c r="V95" s="2" t="str">
        <f>IF(A95="","",IF(S95="IDENTITY_OR_SCOPE_MISSING",IF(D95&lt;&gt;"known","Normalize the competitor identity and product being evaluated.","Define the buyer, job/need, offer or tier, geography and decision context."),IF(S95="DECISION_CRITICAL_UNKNOWN",IF(G95="unknown","Verify whether the same buyer would use it for the same job.",IF(H95="unknown","Verify commercial availability, implementation and procurement serviceability in scope.",IF(J95="unverified","Verify the working product/capability from direct documentation or use.","Refresh the stale buyer or commercial evidence."))),IFERROR(VLOOKUP(S95,'Method Notes'!$A$26:$E$37,4,FALSE),"Resolve the missing decision-critical fact before escalating the conclusion."))))</f>
        <v/>
      </c>
      <c r="W95" s="2" t="str">
        <f>IF(A95="","",IF(S95="IDENTITY_OR_SCOPE_MISSING","Restart the check when identity and scope are complete.",IFERROR(VLOOKUP(S95,'Method Notes'!$A$26:$E$37,5,FALSE),"Reassess when the missing or contradictory evidence is resolved.")))</f>
        <v/>
      </c>
      <c r="X95" s="2" t="str">
        <f>IF(A95="","",IF(COUNTIF($A$5:A95,A95)&gt;1,"DUPLICATE",""))</f>
        <v/>
      </c>
    </row>
    <row r="96" spans="1:24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2" t="str">
        <f t="shared" si="8"/>
        <v/>
      </c>
      <c r="Q96" s="2" t="str">
        <f t="shared" si="9"/>
        <v/>
      </c>
      <c r="R96" s="2" t="str">
        <f t="shared" si="10"/>
        <v/>
      </c>
      <c r="S96" s="2" t="str">
        <f t="shared" si="11"/>
        <v/>
      </c>
      <c r="T96" s="2" t="str">
        <f>IF(A96="","",IF(S96="IDENTITY_OR_SCOPE_MISSING","A competitor assessment is not valid until the entity and decision scope are defined.",IFERROR(VLOOKUP(S96,'Method Notes'!$A$26:$E$37,2,FALSE),"The available evidence is not sufficient for a bounded current assessment.")))</f>
        <v/>
      </c>
      <c r="U96" s="2" t="str">
        <f>IF(A96="","",IF(S96="IDENTITY_OR_SCOPE_MISSING","No competitor-role, relevance or monitoring conclusion is supported yet.",IFERROR(VLOOKUP(S96,'Method Notes'!$A$26:$E$37,3,FALSE),"Do not infer historical strength, future market share or strategic threat from missing evidence.")))</f>
        <v/>
      </c>
      <c r="V96" s="2" t="str">
        <f>IF(A96="","",IF(S96="IDENTITY_OR_SCOPE_MISSING",IF(D96&lt;&gt;"known","Normalize the competitor identity and product being evaluated.","Define the buyer, job/need, offer or tier, geography and decision context."),IF(S96="DECISION_CRITICAL_UNKNOWN",IF(G96="unknown","Verify whether the same buyer would use it for the same job.",IF(H96="unknown","Verify commercial availability, implementation and procurement serviceability in scope.",IF(J96="unverified","Verify the working product/capability from direct documentation or use.","Refresh the stale buyer or commercial evidence."))),IFERROR(VLOOKUP(S96,'Method Notes'!$A$26:$E$37,4,FALSE),"Resolve the missing decision-critical fact before escalating the conclusion."))))</f>
        <v/>
      </c>
      <c r="W96" s="2" t="str">
        <f>IF(A96="","",IF(S96="IDENTITY_OR_SCOPE_MISSING","Restart the check when identity and scope are complete.",IFERROR(VLOOKUP(S96,'Method Notes'!$A$26:$E$37,5,FALSE),"Reassess when the missing or contradictory evidence is resolved.")))</f>
        <v/>
      </c>
      <c r="X96" s="2" t="str">
        <f>IF(A96="","",IF(COUNTIF($A$5:A96,A96)&gt;1,"DUPLICATE",""))</f>
        <v/>
      </c>
    </row>
    <row r="97" spans="1:24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2" t="str">
        <f t="shared" si="8"/>
        <v/>
      </c>
      <c r="Q97" s="2" t="str">
        <f t="shared" si="9"/>
        <v/>
      </c>
      <c r="R97" s="2" t="str">
        <f t="shared" si="10"/>
        <v/>
      </c>
      <c r="S97" s="2" t="str">
        <f t="shared" si="11"/>
        <v/>
      </c>
      <c r="T97" s="2" t="str">
        <f>IF(A97="","",IF(S97="IDENTITY_OR_SCOPE_MISSING","A competitor assessment is not valid until the entity and decision scope are defined.",IFERROR(VLOOKUP(S97,'Method Notes'!$A$26:$E$37,2,FALSE),"The available evidence is not sufficient for a bounded current assessment.")))</f>
        <v/>
      </c>
      <c r="U97" s="2" t="str">
        <f>IF(A97="","",IF(S97="IDENTITY_OR_SCOPE_MISSING","No competitor-role, relevance or monitoring conclusion is supported yet.",IFERROR(VLOOKUP(S97,'Method Notes'!$A$26:$E$37,3,FALSE),"Do not infer historical strength, future market share or strategic threat from missing evidence.")))</f>
        <v/>
      </c>
      <c r="V97" s="2" t="str">
        <f>IF(A97="","",IF(S97="IDENTITY_OR_SCOPE_MISSING",IF(D97&lt;&gt;"known","Normalize the competitor identity and product being evaluated.","Define the buyer, job/need, offer or tier, geography and decision context."),IF(S97="DECISION_CRITICAL_UNKNOWN",IF(G97="unknown","Verify whether the same buyer would use it for the same job.",IF(H97="unknown","Verify commercial availability, implementation and procurement serviceability in scope.",IF(J97="unverified","Verify the working product/capability from direct documentation or use.","Refresh the stale buyer or commercial evidence."))),IFERROR(VLOOKUP(S97,'Method Notes'!$A$26:$E$37,4,FALSE),"Resolve the missing decision-critical fact before escalating the conclusion."))))</f>
        <v/>
      </c>
      <c r="W97" s="2" t="str">
        <f>IF(A97="","",IF(S97="IDENTITY_OR_SCOPE_MISSING","Restart the check when identity and scope are complete.",IFERROR(VLOOKUP(S97,'Method Notes'!$A$26:$E$37,5,FALSE),"Reassess when the missing or contradictory evidence is resolved.")))</f>
        <v/>
      </c>
      <c r="X97" s="2" t="str">
        <f>IF(A97="","",IF(COUNTIF($A$5:A97,A97)&gt;1,"DUPLICATE",""))</f>
        <v/>
      </c>
    </row>
    <row r="98" spans="1:24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2" t="str">
        <f t="shared" si="8"/>
        <v/>
      </c>
      <c r="Q98" s="2" t="str">
        <f t="shared" si="9"/>
        <v/>
      </c>
      <c r="R98" s="2" t="str">
        <f t="shared" si="10"/>
        <v/>
      </c>
      <c r="S98" s="2" t="str">
        <f t="shared" si="11"/>
        <v/>
      </c>
      <c r="T98" s="2" t="str">
        <f>IF(A98="","",IF(S98="IDENTITY_OR_SCOPE_MISSING","A competitor assessment is not valid until the entity and decision scope are defined.",IFERROR(VLOOKUP(S98,'Method Notes'!$A$26:$E$37,2,FALSE),"The available evidence is not sufficient for a bounded current assessment.")))</f>
        <v/>
      </c>
      <c r="U98" s="2" t="str">
        <f>IF(A98="","",IF(S98="IDENTITY_OR_SCOPE_MISSING","No competitor-role, relevance or monitoring conclusion is supported yet.",IFERROR(VLOOKUP(S98,'Method Notes'!$A$26:$E$37,3,FALSE),"Do not infer historical strength, future market share or strategic threat from missing evidence.")))</f>
        <v/>
      </c>
      <c r="V98" s="2" t="str">
        <f>IF(A98="","",IF(S98="IDENTITY_OR_SCOPE_MISSING",IF(D98&lt;&gt;"known","Normalize the competitor identity and product being evaluated.","Define the buyer, job/need, offer or tier, geography and decision context."),IF(S98="DECISION_CRITICAL_UNKNOWN",IF(G98="unknown","Verify whether the same buyer would use it for the same job.",IF(H98="unknown","Verify commercial availability, implementation and procurement serviceability in scope.",IF(J98="unverified","Verify the working product/capability from direct documentation or use.","Refresh the stale buyer or commercial evidence."))),IFERROR(VLOOKUP(S98,'Method Notes'!$A$26:$E$37,4,FALSE),"Resolve the missing decision-critical fact before escalating the conclusion."))))</f>
        <v/>
      </c>
      <c r="W98" s="2" t="str">
        <f>IF(A98="","",IF(S98="IDENTITY_OR_SCOPE_MISSING","Restart the check when identity and scope are complete.",IFERROR(VLOOKUP(S98,'Method Notes'!$A$26:$E$37,5,FALSE),"Reassess when the missing or contradictory evidence is resolved.")))</f>
        <v/>
      </c>
      <c r="X98" s="2" t="str">
        <f>IF(A98="","",IF(COUNTIF($A$5:A98,A98)&gt;1,"DUPLICATE",""))</f>
        <v/>
      </c>
    </row>
    <row r="99" spans="1:24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2" t="str">
        <f t="shared" si="8"/>
        <v/>
      </c>
      <c r="Q99" s="2" t="str">
        <f t="shared" si="9"/>
        <v/>
      </c>
      <c r="R99" s="2" t="str">
        <f t="shared" si="10"/>
        <v/>
      </c>
      <c r="S99" s="2" t="str">
        <f t="shared" si="11"/>
        <v/>
      </c>
      <c r="T99" s="2" t="str">
        <f>IF(A99="","",IF(S99="IDENTITY_OR_SCOPE_MISSING","A competitor assessment is not valid until the entity and decision scope are defined.",IFERROR(VLOOKUP(S99,'Method Notes'!$A$26:$E$37,2,FALSE),"The available evidence is not sufficient for a bounded current assessment.")))</f>
        <v/>
      </c>
      <c r="U99" s="2" t="str">
        <f>IF(A99="","",IF(S99="IDENTITY_OR_SCOPE_MISSING","No competitor-role, relevance or monitoring conclusion is supported yet.",IFERROR(VLOOKUP(S99,'Method Notes'!$A$26:$E$37,3,FALSE),"Do not infer historical strength, future market share or strategic threat from missing evidence.")))</f>
        <v/>
      </c>
      <c r="V99" s="2" t="str">
        <f>IF(A99="","",IF(S99="IDENTITY_OR_SCOPE_MISSING",IF(D99&lt;&gt;"known","Normalize the competitor identity and product being evaluated.","Define the buyer, job/need, offer or tier, geography and decision context."),IF(S99="DECISION_CRITICAL_UNKNOWN",IF(G99="unknown","Verify whether the same buyer would use it for the same job.",IF(H99="unknown","Verify commercial availability, implementation and procurement serviceability in scope.",IF(J99="unverified","Verify the working product/capability from direct documentation or use.","Refresh the stale buyer or commercial evidence."))),IFERROR(VLOOKUP(S99,'Method Notes'!$A$26:$E$37,4,FALSE),"Resolve the missing decision-critical fact before escalating the conclusion."))))</f>
        <v/>
      </c>
      <c r="W99" s="2" t="str">
        <f>IF(A99="","",IF(S99="IDENTITY_OR_SCOPE_MISSING","Restart the check when identity and scope are complete.",IFERROR(VLOOKUP(S99,'Method Notes'!$A$26:$E$37,5,FALSE),"Reassess when the missing or contradictory evidence is resolved.")))</f>
        <v/>
      </c>
      <c r="X99" s="2" t="str">
        <f>IF(A99="","",IF(COUNTIF($A$5:A99,A99)&gt;1,"DUPLICATE",""))</f>
        <v/>
      </c>
    </row>
    <row r="100" spans="1:24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2" t="str">
        <f t="shared" si="8"/>
        <v/>
      </c>
      <c r="Q100" s="2" t="str">
        <f t="shared" si="9"/>
        <v/>
      </c>
      <c r="R100" s="2" t="str">
        <f t="shared" si="10"/>
        <v/>
      </c>
      <c r="S100" s="2" t="str">
        <f t="shared" si="11"/>
        <v/>
      </c>
      <c r="T100" s="2" t="str">
        <f>IF(A100="","",IF(S100="IDENTITY_OR_SCOPE_MISSING","A competitor assessment is not valid until the entity and decision scope are defined.",IFERROR(VLOOKUP(S100,'Method Notes'!$A$26:$E$37,2,FALSE),"The available evidence is not sufficient for a bounded current assessment.")))</f>
        <v/>
      </c>
      <c r="U100" s="2" t="str">
        <f>IF(A100="","",IF(S100="IDENTITY_OR_SCOPE_MISSING","No competitor-role, relevance or monitoring conclusion is supported yet.",IFERROR(VLOOKUP(S100,'Method Notes'!$A$26:$E$37,3,FALSE),"Do not infer historical strength, future market share or strategic threat from missing evidence.")))</f>
        <v/>
      </c>
      <c r="V100" s="2" t="str">
        <f>IF(A100="","",IF(S100="IDENTITY_OR_SCOPE_MISSING",IF(D100&lt;&gt;"known","Normalize the competitor identity and product being evaluated.","Define the buyer, job/need, offer or tier, geography and decision context."),IF(S100="DECISION_CRITICAL_UNKNOWN",IF(G100="unknown","Verify whether the same buyer would use it for the same job.",IF(H100="unknown","Verify commercial availability, implementation and procurement serviceability in scope.",IF(J100="unverified","Verify the working product/capability from direct documentation or use.","Refresh the stale buyer or commercial evidence."))),IFERROR(VLOOKUP(S100,'Method Notes'!$A$26:$E$37,4,FALSE),"Resolve the missing decision-critical fact before escalating the conclusion."))))</f>
        <v/>
      </c>
      <c r="W100" s="2" t="str">
        <f>IF(A100="","",IF(S100="IDENTITY_OR_SCOPE_MISSING","Restart the check when identity and scope are complete.",IFERROR(VLOOKUP(S100,'Method Notes'!$A$26:$E$37,5,FALSE),"Reassess when the missing or contradictory evidence is resolved.")))</f>
        <v/>
      </c>
      <c r="X100" s="2" t="str">
        <f>IF(A100="","",IF(COUNTIF($A$5:A100,A100)&gt;1,"DUPLICATE",""))</f>
        <v/>
      </c>
    </row>
    <row r="101" spans="1:24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2" t="str">
        <f t="shared" ref="P101:P132" si="12">IF(A101="","",IF(OR(D101&lt;&gt;"known",E101&lt;&gt;"defined"),"INVALID INPUT",IF(OR(G101="no",F101="not_available",H101="no"),"EXCLUDED",IF(L101="material","UNRESOLVED",IF(OR(G101="unknown",H101="unknown",I101="unknown",AND(M101="mixed_stale",I101&lt;&gt;"repeated"),J101="unverified"),"UNRESOLVED",IF(AND(G101="same",H101="yes",J101="verified",I101="repeated"),"CURRENTLY RELEVANT",IF(AND(G101="same",OR(J101="verified",J101="partial"),OR(H101="yes",H101="partial"),OR(K101="corroborated",I101="single")),"PROVISIONAL EMERGING",IF(AND(OR(G101="adjacent",G101="same"),OR(J101="verified",J101="partial"),I101="none"),"REFERENCE ONLY","UNRESOLVED"))))))))</f>
        <v/>
      </c>
      <c r="Q101" s="2" t="str">
        <f t="shared" ref="Q101:Q132" si="13">IF(A101="","",IF(P101="INVALID INPUT","UNRESOLVED",IF(P101="EXCLUDED",IF(L101="material","UNRESOLVED","OBSERVED"),IF(P101="CURRENTLY RELEVANT","OBSERVED",IF(P101="PROVISIONAL EMERGING",IF(AND(I101="single",J101="verified"),"OBSERVED","INFERRED"),IF(P101="REFERENCE ONLY","INFERRED","UNRESOLVED"))))))</f>
        <v/>
      </c>
      <c r="R101" s="2" t="str">
        <f t="shared" ref="R101:R132" si="14">IF(A101="","",IF(P101="EXCLUDED","NO MONITORING",IF(P101="CURRENTLY RELEVANT","ACTIVE MONITOR",IF(P101="PROVISIONAL EMERGING","TARGETED WATCH",IF(P101="REFERENCE ONLY",IF(K101="corroborated","TARGETED WATCH","LOW-INTENSITY WATCH"),"RESOLVE EVIDENCE")))))</f>
        <v/>
      </c>
      <c r="S101" s="2" t="str">
        <f t="shared" ref="S101:S132" si="15">IF(A101="","",IF(P101="INVALID INPUT","IDENTITY_OR_SCOPE_MISSING",IF(P101="EXCLUDED",IF(G101="no","BUYER_OR_JOB_MISMATCH","NOT_SERVICEABLE_IN_SCOPE"),IF(L101="material","MATERIAL_CONTRADICTION",IF(AND(M101="mixed_stale",I101&lt;&gt;"repeated"),"CRITICAL_EVIDENCE_STALE",IF(OR(G101="unknown",H101="unknown",I101="unknown",J101="unverified"),"DECISION_CRITICAL_UNKNOWN",IF(P101="CURRENTLY RELEVANT","REPEATED_BUYER_COMPETITION",IF(P101="PROVISIONAL EMERGING",IF(I101="single","LIMITED_BUYER_EVIDENCE","CORROBORATED_TRAJECTORY"),IF(P101="REFERENCE ONLY",IF(K101="corroborated","TRAJECTORY_WITHOUT_BUYER_PROOF","DISCOVERY_OR_CAPABILITY_ONLY"),"KEY_FACTS_UNRESOLVED")))))))))</f>
        <v/>
      </c>
      <c r="T101" s="2" t="str">
        <f>IF(A101="","",IF(S101="IDENTITY_OR_SCOPE_MISSING","A competitor assessment is not valid until the entity and decision scope are defined.",IFERROR(VLOOKUP(S101,'Method Notes'!$A$26:$E$37,2,FALSE),"The available evidence is not sufficient for a bounded current assessment.")))</f>
        <v/>
      </c>
      <c r="U101" s="2" t="str">
        <f>IF(A101="","",IF(S101="IDENTITY_OR_SCOPE_MISSING","No competitor-role, relevance or monitoring conclusion is supported yet.",IFERROR(VLOOKUP(S101,'Method Notes'!$A$26:$E$37,3,FALSE),"Do not infer historical strength, future market share or strategic threat from missing evidence.")))</f>
        <v/>
      </c>
      <c r="V101" s="2" t="str">
        <f>IF(A101="","",IF(S101="IDENTITY_OR_SCOPE_MISSING",IF(D101&lt;&gt;"known","Normalize the competitor identity and product being evaluated.","Define the buyer, job/need, offer or tier, geography and decision context."),IF(S101="DECISION_CRITICAL_UNKNOWN",IF(G101="unknown","Verify whether the same buyer would use it for the same job.",IF(H101="unknown","Verify commercial availability, implementation and procurement serviceability in scope.",IF(J101="unverified","Verify the working product/capability from direct documentation or use.","Refresh the stale buyer or commercial evidence."))),IFERROR(VLOOKUP(S101,'Method Notes'!$A$26:$E$37,4,FALSE),"Resolve the missing decision-critical fact before escalating the conclusion."))))</f>
        <v/>
      </c>
      <c r="W101" s="2" t="str">
        <f>IF(A101="","",IF(S101="IDENTITY_OR_SCOPE_MISSING","Restart the check when identity and scope are complete.",IFERROR(VLOOKUP(S101,'Method Notes'!$A$26:$E$37,5,FALSE),"Reassess when the missing or contradictory evidence is resolved.")))</f>
        <v/>
      </c>
      <c r="X101" s="2" t="str">
        <f>IF(A101="","",IF(COUNTIF($A$5:A101,A101)&gt;1,"DUPLICATE",""))</f>
        <v/>
      </c>
    </row>
    <row r="102" spans="1:24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2" t="str">
        <f t="shared" si="12"/>
        <v/>
      </c>
      <c r="Q102" s="2" t="str">
        <f t="shared" si="13"/>
        <v/>
      </c>
      <c r="R102" s="2" t="str">
        <f t="shared" si="14"/>
        <v/>
      </c>
      <c r="S102" s="2" t="str">
        <f t="shared" si="15"/>
        <v/>
      </c>
      <c r="T102" s="2" t="str">
        <f>IF(A102="","",IF(S102="IDENTITY_OR_SCOPE_MISSING","A competitor assessment is not valid until the entity and decision scope are defined.",IFERROR(VLOOKUP(S102,'Method Notes'!$A$26:$E$37,2,FALSE),"The available evidence is not sufficient for a bounded current assessment.")))</f>
        <v/>
      </c>
      <c r="U102" s="2" t="str">
        <f>IF(A102="","",IF(S102="IDENTITY_OR_SCOPE_MISSING","No competitor-role, relevance or monitoring conclusion is supported yet.",IFERROR(VLOOKUP(S102,'Method Notes'!$A$26:$E$37,3,FALSE),"Do not infer historical strength, future market share or strategic threat from missing evidence.")))</f>
        <v/>
      </c>
      <c r="V102" s="2" t="str">
        <f>IF(A102="","",IF(S102="IDENTITY_OR_SCOPE_MISSING",IF(D102&lt;&gt;"known","Normalize the competitor identity and product being evaluated.","Define the buyer, job/need, offer or tier, geography and decision context."),IF(S102="DECISION_CRITICAL_UNKNOWN",IF(G102="unknown","Verify whether the same buyer would use it for the same job.",IF(H102="unknown","Verify commercial availability, implementation and procurement serviceability in scope.",IF(J102="unverified","Verify the working product/capability from direct documentation or use.","Refresh the stale buyer or commercial evidence."))),IFERROR(VLOOKUP(S102,'Method Notes'!$A$26:$E$37,4,FALSE),"Resolve the missing decision-critical fact before escalating the conclusion."))))</f>
        <v/>
      </c>
      <c r="W102" s="2" t="str">
        <f>IF(A102="","",IF(S102="IDENTITY_OR_SCOPE_MISSING","Restart the check when identity and scope are complete.",IFERROR(VLOOKUP(S102,'Method Notes'!$A$26:$E$37,5,FALSE),"Reassess when the missing or contradictory evidence is resolved.")))</f>
        <v/>
      </c>
      <c r="X102" s="2" t="str">
        <f>IF(A102="","",IF(COUNTIF($A$5:A102,A102)&gt;1,"DUPLICATE",""))</f>
        <v/>
      </c>
    </row>
    <row r="103" spans="1:24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2" t="str">
        <f t="shared" si="12"/>
        <v/>
      </c>
      <c r="Q103" s="2" t="str">
        <f t="shared" si="13"/>
        <v/>
      </c>
      <c r="R103" s="2" t="str">
        <f t="shared" si="14"/>
        <v/>
      </c>
      <c r="S103" s="2" t="str">
        <f t="shared" si="15"/>
        <v/>
      </c>
      <c r="T103" s="2" t="str">
        <f>IF(A103="","",IF(S103="IDENTITY_OR_SCOPE_MISSING","A competitor assessment is not valid until the entity and decision scope are defined.",IFERROR(VLOOKUP(S103,'Method Notes'!$A$26:$E$37,2,FALSE),"The available evidence is not sufficient for a bounded current assessment.")))</f>
        <v/>
      </c>
      <c r="U103" s="2" t="str">
        <f>IF(A103="","",IF(S103="IDENTITY_OR_SCOPE_MISSING","No competitor-role, relevance or monitoring conclusion is supported yet.",IFERROR(VLOOKUP(S103,'Method Notes'!$A$26:$E$37,3,FALSE),"Do not infer historical strength, future market share or strategic threat from missing evidence.")))</f>
        <v/>
      </c>
      <c r="V103" s="2" t="str">
        <f>IF(A103="","",IF(S103="IDENTITY_OR_SCOPE_MISSING",IF(D103&lt;&gt;"known","Normalize the competitor identity and product being evaluated.","Define the buyer, job/need, offer or tier, geography and decision context."),IF(S103="DECISION_CRITICAL_UNKNOWN",IF(G103="unknown","Verify whether the same buyer would use it for the same job.",IF(H103="unknown","Verify commercial availability, implementation and procurement serviceability in scope.",IF(J103="unverified","Verify the working product/capability from direct documentation or use.","Refresh the stale buyer or commercial evidence."))),IFERROR(VLOOKUP(S103,'Method Notes'!$A$26:$E$37,4,FALSE),"Resolve the missing decision-critical fact before escalating the conclusion."))))</f>
        <v/>
      </c>
      <c r="W103" s="2" t="str">
        <f>IF(A103="","",IF(S103="IDENTITY_OR_SCOPE_MISSING","Restart the check when identity and scope are complete.",IFERROR(VLOOKUP(S103,'Method Notes'!$A$26:$E$37,5,FALSE),"Reassess when the missing or contradictory evidence is resolved.")))</f>
        <v/>
      </c>
      <c r="X103" s="2" t="str">
        <f>IF(A103="","",IF(COUNTIF($A$5:A103,A103)&gt;1,"DUPLICATE",""))</f>
        <v/>
      </c>
    </row>
    <row r="104" spans="1:2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2" t="str">
        <f t="shared" si="12"/>
        <v/>
      </c>
      <c r="Q104" s="2" t="str">
        <f t="shared" si="13"/>
        <v/>
      </c>
      <c r="R104" s="2" t="str">
        <f t="shared" si="14"/>
        <v/>
      </c>
      <c r="S104" s="2" t="str">
        <f t="shared" si="15"/>
        <v/>
      </c>
      <c r="T104" s="2" t="str">
        <f>IF(A104="","",IF(S104="IDENTITY_OR_SCOPE_MISSING","A competitor assessment is not valid until the entity and decision scope are defined.",IFERROR(VLOOKUP(S104,'Method Notes'!$A$26:$E$37,2,FALSE),"The available evidence is not sufficient for a bounded current assessment.")))</f>
        <v/>
      </c>
      <c r="U104" s="2" t="str">
        <f>IF(A104="","",IF(S104="IDENTITY_OR_SCOPE_MISSING","No competitor-role, relevance or monitoring conclusion is supported yet.",IFERROR(VLOOKUP(S104,'Method Notes'!$A$26:$E$37,3,FALSE),"Do not infer historical strength, future market share or strategic threat from missing evidence.")))</f>
        <v/>
      </c>
      <c r="V104" s="2" t="str">
        <f>IF(A104="","",IF(S104="IDENTITY_OR_SCOPE_MISSING",IF(D104&lt;&gt;"known","Normalize the competitor identity and product being evaluated.","Define the buyer, job/need, offer or tier, geography and decision context."),IF(S104="DECISION_CRITICAL_UNKNOWN",IF(G104="unknown","Verify whether the same buyer would use it for the same job.",IF(H104="unknown","Verify commercial availability, implementation and procurement serviceability in scope.",IF(J104="unverified","Verify the working product/capability from direct documentation or use.","Refresh the stale buyer or commercial evidence."))),IFERROR(VLOOKUP(S104,'Method Notes'!$A$26:$E$37,4,FALSE),"Resolve the missing decision-critical fact before escalating the conclusion."))))</f>
        <v/>
      </c>
      <c r="W104" s="2" t="str">
        <f>IF(A104="","",IF(S104="IDENTITY_OR_SCOPE_MISSING","Restart the check when identity and scope are complete.",IFERROR(VLOOKUP(S104,'Method Notes'!$A$26:$E$37,5,FALSE),"Reassess when the missing or contradictory evidence is resolved.")))</f>
        <v/>
      </c>
      <c r="X104" s="2" t="str">
        <f>IF(A104="","",IF(COUNTIF($A$5:A104,A104)&gt;1,"DUPLICATE",""))</f>
        <v/>
      </c>
    </row>
    <row r="105" spans="1:24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2" t="str">
        <f t="shared" si="12"/>
        <v/>
      </c>
      <c r="Q105" s="2" t="str">
        <f t="shared" si="13"/>
        <v/>
      </c>
      <c r="R105" s="2" t="str">
        <f t="shared" si="14"/>
        <v/>
      </c>
      <c r="S105" s="2" t="str">
        <f t="shared" si="15"/>
        <v/>
      </c>
      <c r="T105" s="2" t="str">
        <f>IF(A105="","",IF(S105="IDENTITY_OR_SCOPE_MISSING","A competitor assessment is not valid until the entity and decision scope are defined.",IFERROR(VLOOKUP(S105,'Method Notes'!$A$26:$E$37,2,FALSE),"The available evidence is not sufficient for a bounded current assessment.")))</f>
        <v/>
      </c>
      <c r="U105" s="2" t="str">
        <f>IF(A105="","",IF(S105="IDENTITY_OR_SCOPE_MISSING","No competitor-role, relevance or monitoring conclusion is supported yet.",IFERROR(VLOOKUP(S105,'Method Notes'!$A$26:$E$37,3,FALSE),"Do not infer historical strength, future market share or strategic threat from missing evidence.")))</f>
        <v/>
      </c>
      <c r="V105" s="2" t="str">
        <f>IF(A105="","",IF(S105="IDENTITY_OR_SCOPE_MISSING",IF(D105&lt;&gt;"known","Normalize the competitor identity and product being evaluated.","Define the buyer, job/need, offer or tier, geography and decision context."),IF(S105="DECISION_CRITICAL_UNKNOWN",IF(G105="unknown","Verify whether the same buyer would use it for the same job.",IF(H105="unknown","Verify commercial availability, implementation and procurement serviceability in scope.",IF(J105="unverified","Verify the working product/capability from direct documentation or use.","Refresh the stale buyer or commercial evidence."))),IFERROR(VLOOKUP(S105,'Method Notes'!$A$26:$E$37,4,FALSE),"Resolve the missing decision-critical fact before escalating the conclusion."))))</f>
        <v/>
      </c>
      <c r="W105" s="2" t="str">
        <f>IF(A105="","",IF(S105="IDENTITY_OR_SCOPE_MISSING","Restart the check when identity and scope are complete.",IFERROR(VLOOKUP(S105,'Method Notes'!$A$26:$E$37,5,FALSE),"Reassess when the missing or contradictory evidence is resolved.")))</f>
        <v/>
      </c>
      <c r="X105" s="2" t="str">
        <f>IF(A105="","",IF(COUNTIF($A$5:A105,A105)&gt;1,"DUPLICATE",""))</f>
        <v/>
      </c>
    </row>
    <row r="106" spans="1:24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2" t="str">
        <f t="shared" si="12"/>
        <v/>
      </c>
      <c r="Q106" s="2" t="str">
        <f t="shared" si="13"/>
        <v/>
      </c>
      <c r="R106" s="2" t="str">
        <f t="shared" si="14"/>
        <v/>
      </c>
      <c r="S106" s="2" t="str">
        <f t="shared" si="15"/>
        <v/>
      </c>
      <c r="T106" s="2" t="str">
        <f>IF(A106="","",IF(S106="IDENTITY_OR_SCOPE_MISSING","A competitor assessment is not valid until the entity and decision scope are defined.",IFERROR(VLOOKUP(S106,'Method Notes'!$A$26:$E$37,2,FALSE),"The available evidence is not sufficient for a bounded current assessment.")))</f>
        <v/>
      </c>
      <c r="U106" s="2" t="str">
        <f>IF(A106="","",IF(S106="IDENTITY_OR_SCOPE_MISSING","No competitor-role, relevance or monitoring conclusion is supported yet.",IFERROR(VLOOKUP(S106,'Method Notes'!$A$26:$E$37,3,FALSE),"Do not infer historical strength, future market share or strategic threat from missing evidence.")))</f>
        <v/>
      </c>
      <c r="V106" s="2" t="str">
        <f>IF(A106="","",IF(S106="IDENTITY_OR_SCOPE_MISSING",IF(D106&lt;&gt;"known","Normalize the competitor identity and product being evaluated.","Define the buyer, job/need, offer or tier, geography and decision context."),IF(S106="DECISION_CRITICAL_UNKNOWN",IF(G106="unknown","Verify whether the same buyer would use it for the same job.",IF(H106="unknown","Verify commercial availability, implementation and procurement serviceability in scope.",IF(J106="unverified","Verify the working product/capability from direct documentation or use.","Refresh the stale buyer or commercial evidence."))),IFERROR(VLOOKUP(S106,'Method Notes'!$A$26:$E$37,4,FALSE),"Resolve the missing decision-critical fact before escalating the conclusion."))))</f>
        <v/>
      </c>
      <c r="W106" s="2" t="str">
        <f>IF(A106="","",IF(S106="IDENTITY_OR_SCOPE_MISSING","Restart the check when identity and scope are complete.",IFERROR(VLOOKUP(S106,'Method Notes'!$A$26:$E$37,5,FALSE),"Reassess when the missing or contradictory evidence is resolved.")))</f>
        <v/>
      </c>
      <c r="X106" s="2" t="str">
        <f>IF(A106="","",IF(COUNTIF($A$5:A106,A106)&gt;1,"DUPLICATE",""))</f>
        <v/>
      </c>
    </row>
    <row r="107" spans="1:24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2" t="str">
        <f t="shared" si="12"/>
        <v/>
      </c>
      <c r="Q107" s="2" t="str">
        <f t="shared" si="13"/>
        <v/>
      </c>
      <c r="R107" s="2" t="str">
        <f t="shared" si="14"/>
        <v/>
      </c>
      <c r="S107" s="2" t="str">
        <f t="shared" si="15"/>
        <v/>
      </c>
      <c r="T107" s="2" t="str">
        <f>IF(A107="","",IF(S107="IDENTITY_OR_SCOPE_MISSING","A competitor assessment is not valid until the entity and decision scope are defined.",IFERROR(VLOOKUP(S107,'Method Notes'!$A$26:$E$37,2,FALSE),"The available evidence is not sufficient for a bounded current assessment.")))</f>
        <v/>
      </c>
      <c r="U107" s="2" t="str">
        <f>IF(A107="","",IF(S107="IDENTITY_OR_SCOPE_MISSING","No competitor-role, relevance or monitoring conclusion is supported yet.",IFERROR(VLOOKUP(S107,'Method Notes'!$A$26:$E$37,3,FALSE),"Do not infer historical strength, future market share or strategic threat from missing evidence.")))</f>
        <v/>
      </c>
      <c r="V107" s="2" t="str">
        <f>IF(A107="","",IF(S107="IDENTITY_OR_SCOPE_MISSING",IF(D107&lt;&gt;"known","Normalize the competitor identity and product being evaluated.","Define the buyer, job/need, offer or tier, geography and decision context."),IF(S107="DECISION_CRITICAL_UNKNOWN",IF(G107="unknown","Verify whether the same buyer would use it for the same job.",IF(H107="unknown","Verify commercial availability, implementation and procurement serviceability in scope.",IF(J107="unverified","Verify the working product/capability from direct documentation or use.","Refresh the stale buyer or commercial evidence."))),IFERROR(VLOOKUP(S107,'Method Notes'!$A$26:$E$37,4,FALSE),"Resolve the missing decision-critical fact before escalating the conclusion."))))</f>
        <v/>
      </c>
      <c r="W107" s="2" t="str">
        <f>IF(A107="","",IF(S107="IDENTITY_OR_SCOPE_MISSING","Restart the check when identity and scope are complete.",IFERROR(VLOOKUP(S107,'Method Notes'!$A$26:$E$37,5,FALSE),"Reassess when the missing or contradictory evidence is resolved.")))</f>
        <v/>
      </c>
      <c r="X107" s="2" t="str">
        <f>IF(A107="","",IF(COUNTIF($A$5:A107,A107)&gt;1,"DUPLICATE",""))</f>
        <v/>
      </c>
    </row>
    <row r="108" spans="1:24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2" t="str">
        <f t="shared" si="12"/>
        <v/>
      </c>
      <c r="Q108" s="2" t="str">
        <f t="shared" si="13"/>
        <v/>
      </c>
      <c r="R108" s="2" t="str">
        <f t="shared" si="14"/>
        <v/>
      </c>
      <c r="S108" s="2" t="str">
        <f t="shared" si="15"/>
        <v/>
      </c>
      <c r="T108" s="2" t="str">
        <f>IF(A108="","",IF(S108="IDENTITY_OR_SCOPE_MISSING","A competitor assessment is not valid until the entity and decision scope are defined.",IFERROR(VLOOKUP(S108,'Method Notes'!$A$26:$E$37,2,FALSE),"The available evidence is not sufficient for a bounded current assessment.")))</f>
        <v/>
      </c>
      <c r="U108" s="2" t="str">
        <f>IF(A108="","",IF(S108="IDENTITY_OR_SCOPE_MISSING","No competitor-role, relevance or monitoring conclusion is supported yet.",IFERROR(VLOOKUP(S108,'Method Notes'!$A$26:$E$37,3,FALSE),"Do not infer historical strength, future market share or strategic threat from missing evidence.")))</f>
        <v/>
      </c>
      <c r="V108" s="2" t="str">
        <f>IF(A108="","",IF(S108="IDENTITY_OR_SCOPE_MISSING",IF(D108&lt;&gt;"known","Normalize the competitor identity and product being evaluated.","Define the buyer, job/need, offer or tier, geography and decision context."),IF(S108="DECISION_CRITICAL_UNKNOWN",IF(G108="unknown","Verify whether the same buyer would use it for the same job.",IF(H108="unknown","Verify commercial availability, implementation and procurement serviceability in scope.",IF(J108="unverified","Verify the working product/capability from direct documentation or use.","Refresh the stale buyer or commercial evidence."))),IFERROR(VLOOKUP(S108,'Method Notes'!$A$26:$E$37,4,FALSE),"Resolve the missing decision-critical fact before escalating the conclusion."))))</f>
        <v/>
      </c>
      <c r="W108" s="2" t="str">
        <f>IF(A108="","",IF(S108="IDENTITY_OR_SCOPE_MISSING","Restart the check when identity and scope are complete.",IFERROR(VLOOKUP(S108,'Method Notes'!$A$26:$E$37,5,FALSE),"Reassess when the missing or contradictory evidence is resolved.")))</f>
        <v/>
      </c>
      <c r="X108" s="2" t="str">
        <f>IF(A108="","",IF(COUNTIF($A$5:A108,A108)&gt;1,"DUPLICATE",""))</f>
        <v/>
      </c>
    </row>
    <row r="109" spans="1:24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2" t="str">
        <f t="shared" si="12"/>
        <v/>
      </c>
      <c r="Q109" s="2" t="str">
        <f t="shared" si="13"/>
        <v/>
      </c>
      <c r="R109" s="2" t="str">
        <f t="shared" si="14"/>
        <v/>
      </c>
      <c r="S109" s="2" t="str">
        <f t="shared" si="15"/>
        <v/>
      </c>
      <c r="T109" s="2" t="str">
        <f>IF(A109="","",IF(S109="IDENTITY_OR_SCOPE_MISSING","A competitor assessment is not valid until the entity and decision scope are defined.",IFERROR(VLOOKUP(S109,'Method Notes'!$A$26:$E$37,2,FALSE),"The available evidence is not sufficient for a bounded current assessment.")))</f>
        <v/>
      </c>
      <c r="U109" s="2" t="str">
        <f>IF(A109="","",IF(S109="IDENTITY_OR_SCOPE_MISSING","No competitor-role, relevance or monitoring conclusion is supported yet.",IFERROR(VLOOKUP(S109,'Method Notes'!$A$26:$E$37,3,FALSE),"Do not infer historical strength, future market share or strategic threat from missing evidence.")))</f>
        <v/>
      </c>
      <c r="V109" s="2" t="str">
        <f>IF(A109="","",IF(S109="IDENTITY_OR_SCOPE_MISSING",IF(D109&lt;&gt;"known","Normalize the competitor identity and product being evaluated.","Define the buyer, job/need, offer or tier, geography and decision context."),IF(S109="DECISION_CRITICAL_UNKNOWN",IF(G109="unknown","Verify whether the same buyer would use it for the same job.",IF(H109="unknown","Verify commercial availability, implementation and procurement serviceability in scope.",IF(J109="unverified","Verify the working product/capability from direct documentation or use.","Refresh the stale buyer or commercial evidence."))),IFERROR(VLOOKUP(S109,'Method Notes'!$A$26:$E$37,4,FALSE),"Resolve the missing decision-critical fact before escalating the conclusion."))))</f>
        <v/>
      </c>
      <c r="W109" s="2" t="str">
        <f>IF(A109="","",IF(S109="IDENTITY_OR_SCOPE_MISSING","Restart the check when identity and scope are complete.",IFERROR(VLOOKUP(S109,'Method Notes'!$A$26:$E$37,5,FALSE),"Reassess when the missing or contradictory evidence is resolved.")))</f>
        <v/>
      </c>
      <c r="X109" s="2" t="str">
        <f>IF(A109="","",IF(COUNTIF($A$5:A109,A109)&gt;1,"DUPLICATE",""))</f>
        <v/>
      </c>
    </row>
    <row r="110" spans="1:24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2" t="str">
        <f t="shared" si="12"/>
        <v/>
      </c>
      <c r="Q110" s="2" t="str">
        <f t="shared" si="13"/>
        <v/>
      </c>
      <c r="R110" s="2" t="str">
        <f t="shared" si="14"/>
        <v/>
      </c>
      <c r="S110" s="2" t="str">
        <f t="shared" si="15"/>
        <v/>
      </c>
      <c r="T110" s="2" t="str">
        <f>IF(A110="","",IF(S110="IDENTITY_OR_SCOPE_MISSING","A competitor assessment is not valid until the entity and decision scope are defined.",IFERROR(VLOOKUP(S110,'Method Notes'!$A$26:$E$37,2,FALSE),"The available evidence is not sufficient for a bounded current assessment.")))</f>
        <v/>
      </c>
      <c r="U110" s="2" t="str">
        <f>IF(A110="","",IF(S110="IDENTITY_OR_SCOPE_MISSING","No competitor-role, relevance or monitoring conclusion is supported yet.",IFERROR(VLOOKUP(S110,'Method Notes'!$A$26:$E$37,3,FALSE),"Do not infer historical strength, future market share or strategic threat from missing evidence.")))</f>
        <v/>
      </c>
      <c r="V110" s="2" t="str">
        <f>IF(A110="","",IF(S110="IDENTITY_OR_SCOPE_MISSING",IF(D110&lt;&gt;"known","Normalize the competitor identity and product being evaluated.","Define the buyer, job/need, offer or tier, geography and decision context."),IF(S110="DECISION_CRITICAL_UNKNOWN",IF(G110="unknown","Verify whether the same buyer would use it for the same job.",IF(H110="unknown","Verify commercial availability, implementation and procurement serviceability in scope.",IF(J110="unverified","Verify the working product/capability from direct documentation or use.","Refresh the stale buyer or commercial evidence."))),IFERROR(VLOOKUP(S110,'Method Notes'!$A$26:$E$37,4,FALSE),"Resolve the missing decision-critical fact before escalating the conclusion."))))</f>
        <v/>
      </c>
      <c r="W110" s="2" t="str">
        <f>IF(A110="","",IF(S110="IDENTITY_OR_SCOPE_MISSING","Restart the check when identity and scope are complete.",IFERROR(VLOOKUP(S110,'Method Notes'!$A$26:$E$37,5,FALSE),"Reassess when the missing or contradictory evidence is resolved.")))</f>
        <v/>
      </c>
      <c r="X110" s="2" t="str">
        <f>IF(A110="","",IF(COUNTIF($A$5:A110,A110)&gt;1,"DUPLICATE",""))</f>
        <v/>
      </c>
    </row>
    <row r="111" spans="1:24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2" t="str">
        <f t="shared" si="12"/>
        <v/>
      </c>
      <c r="Q111" s="2" t="str">
        <f t="shared" si="13"/>
        <v/>
      </c>
      <c r="R111" s="2" t="str">
        <f t="shared" si="14"/>
        <v/>
      </c>
      <c r="S111" s="2" t="str">
        <f t="shared" si="15"/>
        <v/>
      </c>
      <c r="T111" s="2" t="str">
        <f>IF(A111="","",IF(S111="IDENTITY_OR_SCOPE_MISSING","A competitor assessment is not valid until the entity and decision scope are defined.",IFERROR(VLOOKUP(S111,'Method Notes'!$A$26:$E$37,2,FALSE),"The available evidence is not sufficient for a bounded current assessment.")))</f>
        <v/>
      </c>
      <c r="U111" s="2" t="str">
        <f>IF(A111="","",IF(S111="IDENTITY_OR_SCOPE_MISSING","No competitor-role, relevance or monitoring conclusion is supported yet.",IFERROR(VLOOKUP(S111,'Method Notes'!$A$26:$E$37,3,FALSE),"Do not infer historical strength, future market share or strategic threat from missing evidence.")))</f>
        <v/>
      </c>
      <c r="V111" s="2" t="str">
        <f>IF(A111="","",IF(S111="IDENTITY_OR_SCOPE_MISSING",IF(D111&lt;&gt;"known","Normalize the competitor identity and product being evaluated.","Define the buyer, job/need, offer or tier, geography and decision context."),IF(S111="DECISION_CRITICAL_UNKNOWN",IF(G111="unknown","Verify whether the same buyer would use it for the same job.",IF(H111="unknown","Verify commercial availability, implementation and procurement serviceability in scope.",IF(J111="unverified","Verify the working product/capability from direct documentation or use.","Refresh the stale buyer or commercial evidence."))),IFERROR(VLOOKUP(S111,'Method Notes'!$A$26:$E$37,4,FALSE),"Resolve the missing decision-critical fact before escalating the conclusion."))))</f>
        <v/>
      </c>
      <c r="W111" s="2" t="str">
        <f>IF(A111="","",IF(S111="IDENTITY_OR_SCOPE_MISSING","Restart the check when identity and scope are complete.",IFERROR(VLOOKUP(S111,'Method Notes'!$A$26:$E$37,5,FALSE),"Reassess when the missing or contradictory evidence is resolved.")))</f>
        <v/>
      </c>
      <c r="X111" s="2" t="str">
        <f>IF(A111="","",IF(COUNTIF($A$5:A111,A111)&gt;1,"DUPLICATE",""))</f>
        <v/>
      </c>
    </row>
    <row r="112" spans="1:24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2" t="str">
        <f t="shared" si="12"/>
        <v/>
      </c>
      <c r="Q112" s="2" t="str">
        <f t="shared" si="13"/>
        <v/>
      </c>
      <c r="R112" s="2" t="str">
        <f t="shared" si="14"/>
        <v/>
      </c>
      <c r="S112" s="2" t="str">
        <f t="shared" si="15"/>
        <v/>
      </c>
      <c r="T112" s="2" t="str">
        <f>IF(A112="","",IF(S112="IDENTITY_OR_SCOPE_MISSING","A competitor assessment is not valid until the entity and decision scope are defined.",IFERROR(VLOOKUP(S112,'Method Notes'!$A$26:$E$37,2,FALSE),"The available evidence is not sufficient for a bounded current assessment.")))</f>
        <v/>
      </c>
      <c r="U112" s="2" t="str">
        <f>IF(A112="","",IF(S112="IDENTITY_OR_SCOPE_MISSING","No competitor-role, relevance or monitoring conclusion is supported yet.",IFERROR(VLOOKUP(S112,'Method Notes'!$A$26:$E$37,3,FALSE),"Do not infer historical strength, future market share or strategic threat from missing evidence.")))</f>
        <v/>
      </c>
      <c r="V112" s="2" t="str">
        <f>IF(A112="","",IF(S112="IDENTITY_OR_SCOPE_MISSING",IF(D112&lt;&gt;"known","Normalize the competitor identity and product being evaluated.","Define the buyer, job/need, offer or tier, geography and decision context."),IF(S112="DECISION_CRITICAL_UNKNOWN",IF(G112="unknown","Verify whether the same buyer would use it for the same job.",IF(H112="unknown","Verify commercial availability, implementation and procurement serviceability in scope.",IF(J112="unverified","Verify the working product/capability from direct documentation or use.","Refresh the stale buyer or commercial evidence."))),IFERROR(VLOOKUP(S112,'Method Notes'!$A$26:$E$37,4,FALSE),"Resolve the missing decision-critical fact before escalating the conclusion."))))</f>
        <v/>
      </c>
      <c r="W112" s="2" t="str">
        <f>IF(A112="","",IF(S112="IDENTITY_OR_SCOPE_MISSING","Restart the check when identity and scope are complete.",IFERROR(VLOOKUP(S112,'Method Notes'!$A$26:$E$37,5,FALSE),"Reassess when the missing or contradictory evidence is resolved.")))</f>
        <v/>
      </c>
      <c r="X112" s="2" t="str">
        <f>IF(A112="","",IF(COUNTIF($A$5:A112,A112)&gt;1,"DUPLICATE",""))</f>
        <v/>
      </c>
    </row>
    <row r="113" spans="1:24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2" t="str">
        <f t="shared" si="12"/>
        <v/>
      </c>
      <c r="Q113" s="2" t="str">
        <f t="shared" si="13"/>
        <v/>
      </c>
      <c r="R113" s="2" t="str">
        <f t="shared" si="14"/>
        <v/>
      </c>
      <c r="S113" s="2" t="str">
        <f t="shared" si="15"/>
        <v/>
      </c>
      <c r="T113" s="2" t="str">
        <f>IF(A113="","",IF(S113="IDENTITY_OR_SCOPE_MISSING","A competitor assessment is not valid until the entity and decision scope are defined.",IFERROR(VLOOKUP(S113,'Method Notes'!$A$26:$E$37,2,FALSE),"The available evidence is not sufficient for a bounded current assessment.")))</f>
        <v/>
      </c>
      <c r="U113" s="2" t="str">
        <f>IF(A113="","",IF(S113="IDENTITY_OR_SCOPE_MISSING","No competitor-role, relevance or monitoring conclusion is supported yet.",IFERROR(VLOOKUP(S113,'Method Notes'!$A$26:$E$37,3,FALSE),"Do not infer historical strength, future market share or strategic threat from missing evidence.")))</f>
        <v/>
      </c>
      <c r="V113" s="2" t="str">
        <f>IF(A113="","",IF(S113="IDENTITY_OR_SCOPE_MISSING",IF(D113&lt;&gt;"known","Normalize the competitor identity and product being evaluated.","Define the buyer, job/need, offer or tier, geography and decision context."),IF(S113="DECISION_CRITICAL_UNKNOWN",IF(G113="unknown","Verify whether the same buyer would use it for the same job.",IF(H113="unknown","Verify commercial availability, implementation and procurement serviceability in scope.",IF(J113="unverified","Verify the working product/capability from direct documentation or use.","Refresh the stale buyer or commercial evidence."))),IFERROR(VLOOKUP(S113,'Method Notes'!$A$26:$E$37,4,FALSE),"Resolve the missing decision-critical fact before escalating the conclusion."))))</f>
        <v/>
      </c>
      <c r="W113" s="2" t="str">
        <f>IF(A113="","",IF(S113="IDENTITY_OR_SCOPE_MISSING","Restart the check when identity and scope are complete.",IFERROR(VLOOKUP(S113,'Method Notes'!$A$26:$E$37,5,FALSE),"Reassess when the missing or contradictory evidence is resolved.")))</f>
        <v/>
      </c>
      <c r="X113" s="2" t="str">
        <f>IF(A113="","",IF(COUNTIF($A$5:A113,A113)&gt;1,"DUPLICATE",""))</f>
        <v/>
      </c>
    </row>
    <row r="114" spans="1:2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2" t="str">
        <f t="shared" si="12"/>
        <v/>
      </c>
      <c r="Q114" s="2" t="str">
        <f t="shared" si="13"/>
        <v/>
      </c>
      <c r="R114" s="2" t="str">
        <f t="shared" si="14"/>
        <v/>
      </c>
      <c r="S114" s="2" t="str">
        <f t="shared" si="15"/>
        <v/>
      </c>
      <c r="T114" s="2" t="str">
        <f>IF(A114="","",IF(S114="IDENTITY_OR_SCOPE_MISSING","A competitor assessment is not valid until the entity and decision scope are defined.",IFERROR(VLOOKUP(S114,'Method Notes'!$A$26:$E$37,2,FALSE),"The available evidence is not sufficient for a bounded current assessment.")))</f>
        <v/>
      </c>
      <c r="U114" s="2" t="str">
        <f>IF(A114="","",IF(S114="IDENTITY_OR_SCOPE_MISSING","No competitor-role, relevance or monitoring conclusion is supported yet.",IFERROR(VLOOKUP(S114,'Method Notes'!$A$26:$E$37,3,FALSE),"Do not infer historical strength, future market share or strategic threat from missing evidence.")))</f>
        <v/>
      </c>
      <c r="V114" s="2" t="str">
        <f>IF(A114="","",IF(S114="IDENTITY_OR_SCOPE_MISSING",IF(D114&lt;&gt;"known","Normalize the competitor identity and product being evaluated.","Define the buyer, job/need, offer or tier, geography and decision context."),IF(S114="DECISION_CRITICAL_UNKNOWN",IF(G114="unknown","Verify whether the same buyer would use it for the same job.",IF(H114="unknown","Verify commercial availability, implementation and procurement serviceability in scope.",IF(J114="unverified","Verify the working product/capability from direct documentation or use.","Refresh the stale buyer or commercial evidence."))),IFERROR(VLOOKUP(S114,'Method Notes'!$A$26:$E$37,4,FALSE),"Resolve the missing decision-critical fact before escalating the conclusion."))))</f>
        <v/>
      </c>
      <c r="W114" s="2" t="str">
        <f>IF(A114="","",IF(S114="IDENTITY_OR_SCOPE_MISSING","Restart the check when identity and scope are complete.",IFERROR(VLOOKUP(S114,'Method Notes'!$A$26:$E$37,5,FALSE),"Reassess when the missing or contradictory evidence is resolved.")))</f>
        <v/>
      </c>
      <c r="X114" s="2" t="str">
        <f>IF(A114="","",IF(COUNTIF($A$5:A114,A114)&gt;1,"DUPLICATE",""))</f>
        <v/>
      </c>
    </row>
    <row r="115" spans="1:24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2" t="str">
        <f t="shared" si="12"/>
        <v/>
      </c>
      <c r="Q115" s="2" t="str">
        <f t="shared" si="13"/>
        <v/>
      </c>
      <c r="R115" s="2" t="str">
        <f t="shared" si="14"/>
        <v/>
      </c>
      <c r="S115" s="2" t="str">
        <f t="shared" si="15"/>
        <v/>
      </c>
      <c r="T115" s="2" t="str">
        <f>IF(A115="","",IF(S115="IDENTITY_OR_SCOPE_MISSING","A competitor assessment is not valid until the entity and decision scope are defined.",IFERROR(VLOOKUP(S115,'Method Notes'!$A$26:$E$37,2,FALSE),"The available evidence is not sufficient for a bounded current assessment.")))</f>
        <v/>
      </c>
      <c r="U115" s="2" t="str">
        <f>IF(A115="","",IF(S115="IDENTITY_OR_SCOPE_MISSING","No competitor-role, relevance or monitoring conclusion is supported yet.",IFERROR(VLOOKUP(S115,'Method Notes'!$A$26:$E$37,3,FALSE),"Do not infer historical strength, future market share or strategic threat from missing evidence.")))</f>
        <v/>
      </c>
      <c r="V115" s="2" t="str">
        <f>IF(A115="","",IF(S115="IDENTITY_OR_SCOPE_MISSING",IF(D115&lt;&gt;"known","Normalize the competitor identity and product being evaluated.","Define the buyer, job/need, offer or tier, geography and decision context."),IF(S115="DECISION_CRITICAL_UNKNOWN",IF(G115="unknown","Verify whether the same buyer would use it for the same job.",IF(H115="unknown","Verify commercial availability, implementation and procurement serviceability in scope.",IF(J115="unverified","Verify the working product/capability from direct documentation or use.","Refresh the stale buyer or commercial evidence."))),IFERROR(VLOOKUP(S115,'Method Notes'!$A$26:$E$37,4,FALSE),"Resolve the missing decision-critical fact before escalating the conclusion."))))</f>
        <v/>
      </c>
      <c r="W115" s="2" t="str">
        <f>IF(A115="","",IF(S115="IDENTITY_OR_SCOPE_MISSING","Restart the check when identity and scope are complete.",IFERROR(VLOOKUP(S115,'Method Notes'!$A$26:$E$37,5,FALSE),"Reassess when the missing or contradictory evidence is resolved.")))</f>
        <v/>
      </c>
      <c r="X115" s="2" t="str">
        <f>IF(A115="","",IF(COUNTIF($A$5:A115,A115)&gt;1,"DUPLICATE",""))</f>
        <v/>
      </c>
    </row>
    <row r="116" spans="1:24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2" t="str">
        <f t="shared" si="12"/>
        <v/>
      </c>
      <c r="Q116" s="2" t="str">
        <f t="shared" si="13"/>
        <v/>
      </c>
      <c r="R116" s="2" t="str">
        <f t="shared" si="14"/>
        <v/>
      </c>
      <c r="S116" s="2" t="str">
        <f t="shared" si="15"/>
        <v/>
      </c>
      <c r="T116" s="2" t="str">
        <f>IF(A116="","",IF(S116="IDENTITY_OR_SCOPE_MISSING","A competitor assessment is not valid until the entity and decision scope are defined.",IFERROR(VLOOKUP(S116,'Method Notes'!$A$26:$E$37,2,FALSE),"The available evidence is not sufficient for a bounded current assessment.")))</f>
        <v/>
      </c>
      <c r="U116" s="2" t="str">
        <f>IF(A116="","",IF(S116="IDENTITY_OR_SCOPE_MISSING","No competitor-role, relevance or monitoring conclusion is supported yet.",IFERROR(VLOOKUP(S116,'Method Notes'!$A$26:$E$37,3,FALSE),"Do not infer historical strength, future market share or strategic threat from missing evidence.")))</f>
        <v/>
      </c>
      <c r="V116" s="2" t="str">
        <f>IF(A116="","",IF(S116="IDENTITY_OR_SCOPE_MISSING",IF(D116&lt;&gt;"known","Normalize the competitor identity and product being evaluated.","Define the buyer, job/need, offer or tier, geography and decision context."),IF(S116="DECISION_CRITICAL_UNKNOWN",IF(G116="unknown","Verify whether the same buyer would use it for the same job.",IF(H116="unknown","Verify commercial availability, implementation and procurement serviceability in scope.",IF(J116="unverified","Verify the working product/capability from direct documentation or use.","Refresh the stale buyer or commercial evidence."))),IFERROR(VLOOKUP(S116,'Method Notes'!$A$26:$E$37,4,FALSE),"Resolve the missing decision-critical fact before escalating the conclusion."))))</f>
        <v/>
      </c>
      <c r="W116" s="2" t="str">
        <f>IF(A116="","",IF(S116="IDENTITY_OR_SCOPE_MISSING","Restart the check when identity and scope are complete.",IFERROR(VLOOKUP(S116,'Method Notes'!$A$26:$E$37,5,FALSE),"Reassess when the missing or contradictory evidence is resolved.")))</f>
        <v/>
      </c>
      <c r="X116" s="2" t="str">
        <f>IF(A116="","",IF(COUNTIF($A$5:A116,A116)&gt;1,"DUPLICATE",""))</f>
        <v/>
      </c>
    </row>
    <row r="117" spans="1:24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2" t="str">
        <f t="shared" si="12"/>
        <v/>
      </c>
      <c r="Q117" s="2" t="str">
        <f t="shared" si="13"/>
        <v/>
      </c>
      <c r="R117" s="2" t="str">
        <f t="shared" si="14"/>
        <v/>
      </c>
      <c r="S117" s="2" t="str">
        <f t="shared" si="15"/>
        <v/>
      </c>
      <c r="T117" s="2" t="str">
        <f>IF(A117="","",IF(S117="IDENTITY_OR_SCOPE_MISSING","A competitor assessment is not valid until the entity and decision scope are defined.",IFERROR(VLOOKUP(S117,'Method Notes'!$A$26:$E$37,2,FALSE),"The available evidence is not sufficient for a bounded current assessment.")))</f>
        <v/>
      </c>
      <c r="U117" s="2" t="str">
        <f>IF(A117="","",IF(S117="IDENTITY_OR_SCOPE_MISSING","No competitor-role, relevance or monitoring conclusion is supported yet.",IFERROR(VLOOKUP(S117,'Method Notes'!$A$26:$E$37,3,FALSE),"Do not infer historical strength, future market share or strategic threat from missing evidence.")))</f>
        <v/>
      </c>
      <c r="V117" s="2" t="str">
        <f>IF(A117="","",IF(S117="IDENTITY_OR_SCOPE_MISSING",IF(D117&lt;&gt;"known","Normalize the competitor identity and product being evaluated.","Define the buyer, job/need, offer or tier, geography and decision context."),IF(S117="DECISION_CRITICAL_UNKNOWN",IF(G117="unknown","Verify whether the same buyer would use it for the same job.",IF(H117="unknown","Verify commercial availability, implementation and procurement serviceability in scope.",IF(J117="unverified","Verify the working product/capability from direct documentation or use.","Refresh the stale buyer or commercial evidence."))),IFERROR(VLOOKUP(S117,'Method Notes'!$A$26:$E$37,4,FALSE),"Resolve the missing decision-critical fact before escalating the conclusion."))))</f>
        <v/>
      </c>
      <c r="W117" s="2" t="str">
        <f>IF(A117="","",IF(S117="IDENTITY_OR_SCOPE_MISSING","Restart the check when identity and scope are complete.",IFERROR(VLOOKUP(S117,'Method Notes'!$A$26:$E$37,5,FALSE),"Reassess when the missing or contradictory evidence is resolved.")))</f>
        <v/>
      </c>
      <c r="X117" s="2" t="str">
        <f>IF(A117="","",IF(COUNTIF($A$5:A117,A117)&gt;1,"DUPLICATE",""))</f>
        <v/>
      </c>
    </row>
    <row r="118" spans="1:24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2" t="str">
        <f t="shared" si="12"/>
        <v/>
      </c>
      <c r="Q118" s="2" t="str">
        <f t="shared" si="13"/>
        <v/>
      </c>
      <c r="R118" s="2" t="str">
        <f t="shared" si="14"/>
        <v/>
      </c>
      <c r="S118" s="2" t="str">
        <f t="shared" si="15"/>
        <v/>
      </c>
      <c r="T118" s="2" t="str">
        <f>IF(A118="","",IF(S118="IDENTITY_OR_SCOPE_MISSING","A competitor assessment is not valid until the entity and decision scope are defined.",IFERROR(VLOOKUP(S118,'Method Notes'!$A$26:$E$37,2,FALSE),"The available evidence is not sufficient for a bounded current assessment.")))</f>
        <v/>
      </c>
      <c r="U118" s="2" t="str">
        <f>IF(A118="","",IF(S118="IDENTITY_OR_SCOPE_MISSING","No competitor-role, relevance or monitoring conclusion is supported yet.",IFERROR(VLOOKUP(S118,'Method Notes'!$A$26:$E$37,3,FALSE),"Do not infer historical strength, future market share or strategic threat from missing evidence.")))</f>
        <v/>
      </c>
      <c r="V118" s="2" t="str">
        <f>IF(A118="","",IF(S118="IDENTITY_OR_SCOPE_MISSING",IF(D118&lt;&gt;"known","Normalize the competitor identity and product being evaluated.","Define the buyer, job/need, offer or tier, geography and decision context."),IF(S118="DECISION_CRITICAL_UNKNOWN",IF(G118="unknown","Verify whether the same buyer would use it for the same job.",IF(H118="unknown","Verify commercial availability, implementation and procurement serviceability in scope.",IF(J118="unverified","Verify the working product/capability from direct documentation or use.","Refresh the stale buyer or commercial evidence."))),IFERROR(VLOOKUP(S118,'Method Notes'!$A$26:$E$37,4,FALSE),"Resolve the missing decision-critical fact before escalating the conclusion."))))</f>
        <v/>
      </c>
      <c r="W118" s="2" t="str">
        <f>IF(A118="","",IF(S118="IDENTITY_OR_SCOPE_MISSING","Restart the check when identity and scope are complete.",IFERROR(VLOOKUP(S118,'Method Notes'!$A$26:$E$37,5,FALSE),"Reassess when the missing or contradictory evidence is resolved.")))</f>
        <v/>
      </c>
      <c r="X118" s="2" t="str">
        <f>IF(A118="","",IF(COUNTIF($A$5:A118,A118)&gt;1,"DUPLICATE",""))</f>
        <v/>
      </c>
    </row>
    <row r="119" spans="1:24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2" t="str">
        <f t="shared" si="12"/>
        <v/>
      </c>
      <c r="Q119" s="2" t="str">
        <f t="shared" si="13"/>
        <v/>
      </c>
      <c r="R119" s="2" t="str">
        <f t="shared" si="14"/>
        <v/>
      </c>
      <c r="S119" s="2" t="str">
        <f t="shared" si="15"/>
        <v/>
      </c>
      <c r="T119" s="2" t="str">
        <f>IF(A119="","",IF(S119="IDENTITY_OR_SCOPE_MISSING","A competitor assessment is not valid until the entity and decision scope are defined.",IFERROR(VLOOKUP(S119,'Method Notes'!$A$26:$E$37,2,FALSE),"The available evidence is not sufficient for a bounded current assessment.")))</f>
        <v/>
      </c>
      <c r="U119" s="2" t="str">
        <f>IF(A119="","",IF(S119="IDENTITY_OR_SCOPE_MISSING","No competitor-role, relevance or monitoring conclusion is supported yet.",IFERROR(VLOOKUP(S119,'Method Notes'!$A$26:$E$37,3,FALSE),"Do not infer historical strength, future market share or strategic threat from missing evidence.")))</f>
        <v/>
      </c>
      <c r="V119" s="2" t="str">
        <f>IF(A119="","",IF(S119="IDENTITY_OR_SCOPE_MISSING",IF(D119&lt;&gt;"known","Normalize the competitor identity and product being evaluated.","Define the buyer, job/need, offer or tier, geography and decision context."),IF(S119="DECISION_CRITICAL_UNKNOWN",IF(G119="unknown","Verify whether the same buyer would use it for the same job.",IF(H119="unknown","Verify commercial availability, implementation and procurement serviceability in scope.",IF(J119="unverified","Verify the working product/capability from direct documentation or use.","Refresh the stale buyer or commercial evidence."))),IFERROR(VLOOKUP(S119,'Method Notes'!$A$26:$E$37,4,FALSE),"Resolve the missing decision-critical fact before escalating the conclusion."))))</f>
        <v/>
      </c>
      <c r="W119" s="2" t="str">
        <f>IF(A119="","",IF(S119="IDENTITY_OR_SCOPE_MISSING","Restart the check when identity and scope are complete.",IFERROR(VLOOKUP(S119,'Method Notes'!$A$26:$E$37,5,FALSE),"Reassess when the missing or contradictory evidence is resolved.")))</f>
        <v/>
      </c>
      <c r="X119" s="2" t="str">
        <f>IF(A119="","",IF(COUNTIF($A$5:A119,A119)&gt;1,"DUPLICATE",""))</f>
        <v/>
      </c>
    </row>
    <row r="120" spans="1:24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2" t="str">
        <f t="shared" si="12"/>
        <v/>
      </c>
      <c r="Q120" s="2" t="str">
        <f t="shared" si="13"/>
        <v/>
      </c>
      <c r="R120" s="2" t="str">
        <f t="shared" si="14"/>
        <v/>
      </c>
      <c r="S120" s="2" t="str">
        <f t="shared" si="15"/>
        <v/>
      </c>
      <c r="T120" s="2" t="str">
        <f>IF(A120="","",IF(S120="IDENTITY_OR_SCOPE_MISSING","A competitor assessment is not valid until the entity and decision scope are defined.",IFERROR(VLOOKUP(S120,'Method Notes'!$A$26:$E$37,2,FALSE),"The available evidence is not sufficient for a bounded current assessment.")))</f>
        <v/>
      </c>
      <c r="U120" s="2" t="str">
        <f>IF(A120="","",IF(S120="IDENTITY_OR_SCOPE_MISSING","No competitor-role, relevance or monitoring conclusion is supported yet.",IFERROR(VLOOKUP(S120,'Method Notes'!$A$26:$E$37,3,FALSE),"Do not infer historical strength, future market share or strategic threat from missing evidence.")))</f>
        <v/>
      </c>
      <c r="V120" s="2" t="str">
        <f>IF(A120="","",IF(S120="IDENTITY_OR_SCOPE_MISSING",IF(D120&lt;&gt;"known","Normalize the competitor identity and product being evaluated.","Define the buyer, job/need, offer or tier, geography and decision context."),IF(S120="DECISION_CRITICAL_UNKNOWN",IF(G120="unknown","Verify whether the same buyer would use it for the same job.",IF(H120="unknown","Verify commercial availability, implementation and procurement serviceability in scope.",IF(J120="unverified","Verify the working product/capability from direct documentation or use.","Refresh the stale buyer or commercial evidence."))),IFERROR(VLOOKUP(S120,'Method Notes'!$A$26:$E$37,4,FALSE),"Resolve the missing decision-critical fact before escalating the conclusion."))))</f>
        <v/>
      </c>
      <c r="W120" s="2" t="str">
        <f>IF(A120="","",IF(S120="IDENTITY_OR_SCOPE_MISSING","Restart the check when identity and scope are complete.",IFERROR(VLOOKUP(S120,'Method Notes'!$A$26:$E$37,5,FALSE),"Reassess when the missing or contradictory evidence is resolved.")))</f>
        <v/>
      </c>
      <c r="X120" s="2" t="str">
        <f>IF(A120="","",IF(COUNTIF($A$5:A120,A120)&gt;1,"DUPLICATE",""))</f>
        <v/>
      </c>
    </row>
    <row r="121" spans="1:24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2" t="str">
        <f t="shared" si="12"/>
        <v/>
      </c>
      <c r="Q121" s="2" t="str">
        <f t="shared" si="13"/>
        <v/>
      </c>
      <c r="R121" s="2" t="str">
        <f t="shared" si="14"/>
        <v/>
      </c>
      <c r="S121" s="2" t="str">
        <f t="shared" si="15"/>
        <v/>
      </c>
      <c r="T121" s="2" t="str">
        <f>IF(A121="","",IF(S121="IDENTITY_OR_SCOPE_MISSING","A competitor assessment is not valid until the entity and decision scope are defined.",IFERROR(VLOOKUP(S121,'Method Notes'!$A$26:$E$37,2,FALSE),"The available evidence is not sufficient for a bounded current assessment.")))</f>
        <v/>
      </c>
      <c r="U121" s="2" t="str">
        <f>IF(A121="","",IF(S121="IDENTITY_OR_SCOPE_MISSING","No competitor-role, relevance or monitoring conclusion is supported yet.",IFERROR(VLOOKUP(S121,'Method Notes'!$A$26:$E$37,3,FALSE),"Do not infer historical strength, future market share or strategic threat from missing evidence.")))</f>
        <v/>
      </c>
      <c r="V121" s="2" t="str">
        <f>IF(A121="","",IF(S121="IDENTITY_OR_SCOPE_MISSING",IF(D121&lt;&gt;"known","Normalize the competitor identity and product being evaluated.","Define the buyer, job/need, offer or tier, geography and decision context."),IF(S121="DECISION_CRITICAL_UNKNOWN",IF(G121="unknown","Verify whether the same buyer would use it for the same job.",IF(H121="unknown","Verify commercial availability, implementation and procurement serviceability in scope.",IF(J121="unverified","Verify the working product/capability from direct documentation or use.","Refresh the stale buyer or commercial evidence."))),IFERROR(VLOOKUP(S121,'Method Notes'!$A$26:$E$37,4,FALSE),"Resolve the missing decision-critical fact before escalating the conclusion."))))</f>
        <v/>
      </c>
      <c r="W121" s="2" t="str">
        <f>IF(A121="","",IF(S121="IDENTITY_OR_SCOPE_MISSING","Restart the check when identity and scope are complete.",IFERROR(VLOOKUP(S121,'Method Notes'!$A$26:$E$37,5,FALSE),"Reassess when the missing or contradictory evidence is resolved.")))</f>
        <v/>
      </c>
      <c r="X121" s="2" t="str">
        <f>IF(A121="","",IF(COUNTIF($A$5:A121,A121)&gt;1,"DUPLICATE",""))</f>
        <v/>
      </c>
    </row>
    <row r="122" spans="1:24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2" t="str">
        <f t="shared" si="12"/>
        <v/>
      </c>
      <c r="Q122" s="2" t="str">
        <f t="shared" si="13"/>
        <v/>
      </c>
      <c r="R122" s="2" t="str">
        <f t="shared" si="14"/>
        <v/>
      </c>
      <c r="S122" s="2" t="str">
        <f t="shared" si="15"/>
        <v/>
      </c>
      <c r="T122" s="2" t="str">
        <f>IF(A122="","",IF(S122="IDENTITY_OR_SCOPE_MISSING","A competitor assessment is not valid until the entity and decision scope are defined.",IFERROR(VLOOKUP(S122,'Method Notes'!$A$26:$E$37,2,FALSE),"The available evidence is not sufficient for a bounded current assessment.")))</f>
        <v/>
      </c>
      <c r="U122" s="2" t="str">
        <f>IF(A122="","",IF(S122="IDENTITY_OR_SCOPE_MISSING","No competitor-role, relevance or monitoring conclusion is supported yet.",IFERROR(VLOOKUP(S122,'Method Notes'!$A$26:$E$37,3,FALSE),"Do not infer historical strength, future market share or strategic threat from missing evidence.")))</f>
        <v/>
      </c>
      <c r="V122" s="2" t="str">
        <f>IF(A122="","",IF(S122="IDENTITY_OR_SCOPE_MISSING",IF(D122&lt;&gt;"known","Normalize the competitor identity and product being evaluated.","Define the buyer, job/need, offer or tier, geography and decision context."),IF(S122="DECISION_CRITICAL_UNKNOWN",IF(G122="unknown","Verify whether the same buyer would use it for the same job.",IF(H122="unknown","Verify commercial availability, implementation and procurement serviceability in scope.",IF(J122="unverified","Verify the working product/capability from direct documentation or use.","Refresh the stale buyer or commercial evidence."))),IFERROR(VLOOKUP(S122,'Method Notes'!$A$26:$E$37,4,FALSE),"Resolve the missing decision-critical fact before escalating the conclusion."))))</f>
        <v/>
      </c>
      <c r="W122" s="2" t="str">
        <f>IF(A122="","",IF(S122="IDENTITY_OR_SCOPE_MISSING","Restart the check when identity and scope are complete.",IFERROR(VLOOKUP(S122,'Method Notes'!$A$26:$E$37,5,FALSE),"Reassess when the missing or contradictory evidence is resolved.")))</f>
        <v/>
      </c>
      <c r="X122" s="2" t="str">
        <f>IF(A122="","",IF(COUNTIF($A$5:A122,A122)&gt;1,"DUPLICATE",""))</f>
        <v/>
      </c>
    </row>
    <row r="123" spans="1:24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2" t="str">
        <f t="shared" si="12"/>
        <v/>
      </c>
      <c r="Q123" s="2" t="str">
        <f t="shared" si="13"/>
        <v/>
      </c>
      <c r="R123" s="2" t="str">
        <f t="shared" si="14"/>
        <v/>
      </c>
      <c r="S123" s="2" t="str">
        <f t="shared" si="15"/>
        <v/>
      </c>
      <c r="T123" s="2" t="str">
        <f>IF(A123="","",IF(S123="IDENTITY_OR_SCOPE_MISSING","A competitor assessment is not valid until the entity and decision scope are defined.",IFERROR(VLOOKUP(S123,'Method Notes'!$A$26:$E$37,2,FALSE),"The available evidence is not sufficient for a bounded current assessment.")))</f>
        <v/>
      </c>
      <c r="U123" s="2" t="str">
        <f>IF(A123="","",IF(S123="IDENTITY_OR_SCOPE_MISSING","No competitor-role, relevance or monitoring conclusion is supported yet.",IFERROR(VLOOKUP(S123,'Method Notes'!$A$26:$E$37,3,FALSE),"Do not infer historical strength, future market share or strategic threat from missing evidence.")))</f>
        <v/>
      </c>
      <c r="V123" s="2" t="str">
        <f>IF(A123="","",IF(S123="IDENTITY_OR_SCOPE_MISSING",IF(D123&lt;&gt;"known","Normalize the competitor identity and product being evaluated.","Define the buyer, job/need, offer or tier, geography and decision context."),IF(S123="DECISION_CRITICAL_UNKNOWN",IF(G123="unknown","Verify whether the same buyer would use it for the same job.",IF(H123="unknown","Verify commercial availability, implementation and procurement serviceability in scope.",IF(J123="unverified","Verify the working product/capability from direct documentation or use.","Refresh the stale buyer or commercial evidence."))),IFERROR(VLOOKUP(S123,'Method Notes'!$A$26:$E$37,4,FALSE),"Resolve the missing decision-critical fact before escalating the conclusion."))))</f>
        <v/>
      </c>
      <c r="W123" s="2" t="str">
        <f>IF(A123="","",IF(S123="IDENTITY_OR_SCOPE_MISSING","Restart the check when identity and scope are complete.",IFERROR(VLOOKUP(S123,'Method Notes'!$A$26:$E$37,5,FALSE),"Reassess when the missing or contradictory evidence is resolved.")))</f>
        <v/>
      </c>
      <c r="X123" s="2" t="str">
        <f>IF(A123="","",IF(COUNTIF($A$5:A123,A123)&gt;1,"DUPLICATE",""))</f>
        <v/>
      </c>
    </row>
    <row r="124" spans="1: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2" t="str">
        <f t="shared" si="12"/>
        <v/>
      </c>
      <c r="Q124" s="2" t="str">
        <f t="shared" si="13"/>
        <v/>
      </c>
      <c r="R124" s="2" t="str">
        <f t="shared" si="14"/>
        <v/>
      </c>
      <c r="S124" s="2" t="str">
        <f t="shared" si="15"/>
        <v/>
      </c>
      <c r="T124" s="2" t="str">
        <f>IF(A124="","",IF(S124="IDENTITY_OR_SCOPE_MISSING","A competitor assessment is not valid until the entity and decision scope are defined.",IFERROR(VLOOKUP(S124,'Method Notes'!$A$26:$E$37,2,FALSE),"The available evidence is not sufficient for a bounded current assessment.")))</f>
        <v/>
      </c>
      <c r="U124" s="2" t="str">
        <f>IF(A124="","",IF(S124="IDENTITY_OR_SCOPE_MISSING","No competitor-role, relevance or monitoring conclusion is supported yet.",IFERROR(VLOOKUP(S124,'Method Notes'!$A$26:$E$37,3,FALSE),"Do not infer historical strength, future market share or strategic threat from missing evidence.")))</f>
        <v/>
      </c>
      <c r="V124" s="2" t="str">
        <f>IF(A124="","",IF(S124="IDENTITY_OR_SCOPE_MISSING",IF(D124&lt;&gt;"known","Normalize the competitor identity and product being evaluated.","Define the buyer, job/need, offer or tier, geography and decision context."),IF(S124="DECISION_CRITICAL_UNKNOWN",IF(G124="unknown","Verify whether the same buyer would use it for the same job.",IF(H124="unknown","Verify commercial availability, implementation and procurement serviceability in scope.",IF(J124="unverified","Verify the working product/capability from direct documentation or use.","Refresh the stale buyer or commercial evidence."))),IFERROR(VLOOKUP(S124,'Method Notes'!$A$26:$E$37,4,FALSE),"Resolve the missing decision-critical fact before escalating the conclusion."))))</f>
        <v/>
      </c>
      <c r="W124" s="2" t="str">
        <f>IF(A124="","",IF(S124="IDENTITY_OR_SCOPE_MISSING","Restart the check when identity and scope are complete.",IFERROR(VLOOKUP(S124,'Method Notes'!$A$26:$E$37,5,FALSE),"Reassess when the missing or contradictory evidence is resolved.")))</f>
        <v/>
      </c>
      <c r="X124" s="2" t="str">
        <f>IF(A124="","",IF(COUNTIF($A$5:A124,A124)&gt;1,"DUPLICATE",""))</f>
        <v/>
      </c>
    </row>
    <row r="125" spans="1:24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2" t="str">
        <f t="shared" si="12"/>
        <v/>
      </c>
      <c r="Q125" s="2" t="str">
        <f t="shared" si="13"/>
        <v/>
      </c>
      <c r="R125" s="2" t="str">
        <f t="shared" si="14"/>
        <v/>
      </c>
      <c r="S125" s="2" t="str">
        <f t="shared" si="15"/>
        <v/>
      </c>
      <c r="T125" s="2" t="str">
        <f>IF(A125="","",IF(S125="IDENTITY_OR_SCOPE_MISSING","A competitor assessment is not valid until the entity and decision scope are defined.",IFERROR(VLOOKUP(S125,'Method Notes'!$A$26:$E$37,2,FALSE),"The available evidence is not sufficient for a bounded current assessment.")))</f>
        <v/>
      </c>
      <c r="U125" s="2" t="str">
        <f>IF(A125="","",IF(S125="IDENTITY_OR_SCOPE_MISSING","No competitor-role, relevance or monitoring conclusion is supported yet.",IFERROR(VLOOKUP(S125,'Method Notes'!$A$26:$E$37,3,FALSE),"Do not infer historical strength, future market share or strategic threat from missing evidence.")))</f>
        <v/>
      </c>
      <c r="V125" s="2" t="str">
        <f>IF(A125="","",IF(S125="IDENTITY_OR_SCOPE_MISSING",IF(D125&lt;&gt;"known","Normalize the competitor identity and product being evaluated.","Define the buyer, job/need, offer or tier, geography and decision context."),IF(S125="DECISION_CRITICAL_UNKNOWN",IF(G125="unknown","Verify whether the same buyer would use it for the same job.",IF(H125="unknown","Verify commercial availability, implementation and procurement serviceability in scope.",IF(J125="unverified","Verify the working product/capability from direct documentation or use.","Refresh the stale buyer or commercial evidence."))),IFERROR(VLOOKUP(S125,'Method Notes'!$A$26:$E$37,4,FALSE),"Resolve the missing decision-critical fact before escalating the conclusion."))))</f>
        <v/>
      </c>
      <c r="W125" s="2" t="str">
        <f>IF(A125="","",IF(S125="IDENTITY_OR_SCOPE_MISSING","Restart the check when identity and scope are complete.",IFERROR(VLOOKUP(S125,'Method Notes'!$A$26:$E$37,5,FALSE),"Reassess when the missing or contradictory evidence is resolved.")))</f>
        <v/>
      </c>
      <c r="X125" s="2" t="str">
        <f>IF(A125="","",IF(COUNTIF($A$5:A125,A125)&gt;1,"DUPLICATE",""))</f>
        <v/>
      </c>
    </row>
    <row r="126" spans="1:24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2" t="str">
        <f t="shared" si="12"/>
        <v/>
      </c>
      <c r="Q126" s="2" t="str">
        <f t="shared" si="13"/>
        <v/>
      </c>
      <c r="R126" s="2" t="str">
        <f t="shared" si="14"/>
        <v/>
      </c>
      <c r="S126" s="2" t="str">
        <f t="shared" si="15"/>
        <v/>
      </c>
      <c r="T126" s="2" t="str">
        <f>IF(A126="","",IF(S126="IDENTITY_OR_SCOPE_MISSING","A competitor assessment is not valid until the entity and decision scope are defined.",IFERROR(VLOOKUP(S126,'Method Notes'!$A$26:$E$37,2,FALSE),"The available evidence is not sufficient for a bounded current assessment.")))</f>
        <v/>
      </c>
      <c r="U126" s="2" t="str">
        <f>IF(A126="","",IF(S126="IDENTITY_OR_SCOPE_MISSING","No competitor-role, relevance or monitoring conclusion is supported yet.",IFERROR(VLOOKUP(S126,'Method Notes'!$A$26:$E$37,3,FALSE),"Do not infer historical strength, future market share or strategic threat from missing evidence.")))</f>
        <v/>
      </c>
      <c r="V126" s="2" t="str">
        <f>IF(A126="","",IF(S126="IDENTITY_OR_SCOPE_MISSING",IF(D126&lt;&gt;"known","Normalize the competitor identity and product being evaluated.","Define the buyer, job/need, offer or tier, geography and decision context."),IF(S126="DECISION_CRITICAL_UNKNOWN",IF(G126="unknown","Verify whether the same buyer would use it for the same job.",IF(H126="unknown","Verify commercial availability, implementation and procurement serviceability in scope.",IF(J126="unverified","Verify the working product/capability from direct documentation or use.","Refresh the stale buyer or commercial evidence."))),IFERROR(VLOOKUP(S126,'Method Notes'!$A$26:$E$37,4,FALSE),"Resolve the missing decision-critical fact before escalating the conclusion."))))</f>
        <v/>
      </c>
      <c r="W126" s="2" t="str">
        <f>IF(A126="","",IF(S126="IDENTITY_OR_SCOPE_MISSING","Restart the check when identity and scope are complete.",IFERROR(VLOOKUP(S126,'Method Notes'!$A$26:$E$37,5,FALSE),"Reassess when the missing or contradictory evidence is resolved.")))</f>
        <v/>
      </c>
      <c r="X126" s="2" t="str">
        <f>IF(A126="","",IF(COUNTIF($A$5:A126,A126)&gt;1,"DUPLICATE",""))</f>
        <v/>
      </c>
    </row>
    <row r="127" spans="1:24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2" t="str">
        <f t="shared" si="12"/>
        <v/>
      </c>
      <c r="Q127" s="2" t="str">
        <f t="shared" si="13"/>
        <v/>
      </c>
      <c r="R127" s="2" t="str">
        <f t="shared" si="14"/>
        <v/>
      </c>
      <c r="S127" s="2" t="str">
        <f t="shared" si="15"/>
        <v/>
      </c>
      <c r="T127" s="2" t="str">
        <f>IF(A127="","",IF(S127="IDENTITY_OR_SCOPE_MISSING","A competitor assessment is not valid until the entity and decision scope are defined.",IFERROR(VLOOKUP(S127,'Method Notes'!$A$26:$E$37,2,FALSE),"The available evidence is not sufficient for a bounded current assessment.")))</f>
        <v/>
      </c>
      <c r="U127" s="2" t="str">
        <f>IF(A127="","",IF(S127="IDENTITY_OR_SCOPE_MISSING","No competitor-role, relevance or monitoring conclusion is supported yet.",IFERROR(VLOOKUP(S127,'Method Notes'!$A$26:$E$37,3,FALSE),"Do not infer historical strength, future market share or strategic threat from missing evidence.")))</f>
        <v/>
      </c>
      <c r="V127" s="2" t="str">
        <f>IF(A127="","",IF(S127="IDENTITY_OR_SCOPE_MISSING",IF(D127&lt;&gt;"known","Normalize the competitor identity and product being evaluated.","Define the buyer, job/need, offer or tier, geography and decision context."),IF(S127="DECISION_CRITICAL_UNKNOWN",IF(G127="unknown","Verify whether the same buyer would use it for the same job.",IF(H127="unknown","Verify commercial availability, implementation and procurement serviceability in scope.",IF(J127="unverified","Verify the working product/capability from direct documentation or use.","Refresh the stale buyer or commercial evidence."))),IFERROR(VLOOKUP(S127,'Method Notes'!$A$26:$E$37,4,FALSE),"Resolve the missing decision-critical fact before escalating the conclusion."))))</f>
        <v/>
      </c>
      <c r="W127" s="2" t="str">
        <f>IF(A127="","",IF(S127="IDENTITY_OR_SCOPE_MISSING","Restart the check when identity and scope are complete.",IFERROR(VLOOKUP(S127,'Method Notes'!$A$26:$E$37,5,FALSE),"Reassess when the missing or contradictory evidence is resolved.")))</f>
        <v/>
      </c>
      <c r="X127" s="2" t="str">
        <f>IF(A127="","",IF(COUNTIF($A$5:A127,A127)&gt;1,"DUPLICATE",""))</f>
        <v/>
      </c>
    </row>
    <row r="128" spans="1:24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2" t="str">
        <f t="shared" si="12"/>
        <v/>
      </c>
      <c r="Q128" s="2" t="str">
        <f t="shared" si="13"/>
        <v/>
      </c>
      <c r="R128" s="2" t="str">
        <f t="shared" si="14"/>
        <v/>
      </c>
      <c r="S128" s="2" t="str">
        <f t="shared" si="15"/>
        <v/>
      </c>
      <c r="T128" s="2" t="str">
        <f>IF(A128="","",IF(S128="IDENTITY_OR_SCOPE_MISSING","A competitor assessment is not valid until the entity and decision scope are defined.",IFERROR(VLOOKUP(S128,'Method Notes'!$A$26:$E$37,2,FALSE),"The available evidence is not sufficient for a bounded current assessment.")))</f>
        <v/>
      </c>
      <c r="U128" s="2" t="str">
        <f>IF(A128="","",IF(S128="IDENTITY_OR_SCOPE_MISSING","No competitor-role, relevance or monitoring conclusion is supported yet.",IFERROR(VLOOKUP(S128,'Method Notes'!$A$26:$E$37,3,FALSE),"Do not infer historical strength, future market share or strategic threat from missing evidence.")))</f>
        <v/>
      </c>
      <c r="V128" s="2" t="str">
        <f>IF(A128="","",IF(S128="IDENTITY_OR_SCOPE_MISSING",IF(D128&lt;&gt;"known","Normalize the competitor identity and product being evaluated.","Define the buyer, job/need, offer or tier, geography and decision context."),IF(S128="DECISION_CRITICAL_UNKNOWN",IF(G128="unknown","Verify whether the same buyer would use it for the same job.",IF(H128="unknown","Verify commercial availability, implementation and procurement serviceability in scope.",IF(J128="unverified","Verify the working product/capability from direct documentation or use.","Refresh the stale buyer or commercial evidence."))),IFERROR(VLOOKUP(S128,'Method Notes'!$A$26:$E$37,4,FALSE),"Resolve the missing decision-critical fact before escalating the conclusion."))))</f>
        <v/>
      </c>
      <c r="W128" s="2" t="str">
        <f>IF(A128="","",IF(S128="IDENTITY_OR_SCOPE_MISSING","Restart the check when identity and scope are complete.",IFERROR(VLOOKUP(S128,'Method Notes'!$A$26:$E$37,5,FALSE),"Reassess when the missing or contradictory evidence is resolved.")))</f>
        <v/>
      </c>
      <c r="X128" s="2" t="str">
        <f>IF(A128="","",IF(COUNTIF($A$5:A128,A128)&gt;1,"DUPLICATE",""))</f>
        <v/>
      </c>
    </row>
    <row r="129" spans="1:24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2" t="str">
        <f t="shared" si="12"/>
        <v/>
      </c>
      <c r="Q129" s="2" t="str">
        <f t="shared" si="13"/>
        <v/>
      </c>
      <c r="R129" s="2" t="str">
        <f t="shared" si="14"/>
        <v/>
      </c>
      <c r="S129" s="2" t="str">
        <f t="shared" si="15"/>
        <v/>
      </c>
      <c r="T129" s="2" t="str">
        <f>IF(A129="","",IF(S129="IDENTITY_OR_SCOPE_MISSING","A competitor assessment is not valid until the entity and decision scope are defined.",IFERROR(VLOOKUP(S129,'Method Notes'!$A$26:$E$37,2,FALSE),"The available evidence is not sufficient for a bounded current assessment.")))</f>
        <v/>
      </c>
      <c r="U129" s="2" t="str">
        <f>IF(A129="","",IF(S129="IDENTITY_OR_SCOPE_MISSING","No competitor-role, relevance or monitoring conclusion is supported yet.",IFERROR(VLOOKUP(S129,'Method Notes'!$A$26:$E$37,3,FALSE),"Do not infer historical strength, future market share or strategic threat from missing evidence.")))</f>
        <v/>
      </c>
      <c r="V129" s="2" t="str">
        <f>IF(A129="","",IF(S129="IDENTITY_OR_SCOPE_MISSING",IF(D129&lt;&gt;"known","Normalize the competitor identity and product being evaluated.","Define the buyer, job/need, offer or tier, geography and decision context."),IF(S129="DECISION_CRITICAL_UNKNOWN",IF(G129="unknown","Verify whether the same buyer would use it for the same job.",IF(H129="unknown","Verify commercial availability, implementation and procurement serviceability in scope.",IF(J129="unverified","Verify the working product/capability from direct documentation or use.","Refresh the stale buyer or commercial evidence."))),IFERROR(VLOOKUP(S129,'Method Notes'!$A$26:$E$37,4,FALSE),"Resolve the missing decision-critical fact before escalating the conclusion."))))</f>
        <v/>
      </c>
      <c r="W129" s="2" t="str">
        <f>IF(A129="","",IF(S129="IDENTITY_OR_SCOPE_MISSING","Restart the check when identity and scope are complete.",IFERROR(VLOOKUP(S129,'Method Notes'!$A$26:$E$37,5,FALSE),"Reassess when the missing or contradictory evidence is resolved.")))</f>
        <v/>
      </c>
      <c r="X129" s="2" t="str">
        <f>IF(A129="","",IF(COUNTIF($A$5:A129,A129)&gt;1,"DUPLICATE",""))</f>
        <v/>
      </c>
    </row>
    <row r="130" spans="1:24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2" t="str">
        <f t="shared" si="12"/>
        <v/>
      </c>
      <c r="Q130" s="2" t="str">
        <f t="shared" si="13"/>
        <v/>
      </c>
      <c r="R130" s="2" t="str">
        <f t="shared" si="14"/>
        <v/>
      </c>
      <c r="S130" s="2" t="str">
        <f t="shared" si="15"/>
        <v/>
      </c>
      <c r="T130" s="2" t="str">
        <f>IF(A130="","",IF(S130="IDENTITY_OR_SCOPE_MISSING","A competitor assessment is not valid until the entity and decision scope are defined.",IFERROR(VLOOKUP(S130,'Method Notes'!$A$26:$E$37,2,FALSE),"The available evidence is not sufficient for a bounded current assessment.")))</f>
        <v/>
      </c>
      <c r="U130" s="2" t="str">
        <f>IF(A130="","",IF(S130="IDENTITY_OR_SCOPE_MISSING","No competitor-role, relevance or monitoring conclusion is supported yet.",IFERROR(VLOOKUP(S130,'Method Notes'!$A$26:$E$37,3,FALSE),"Do not infer historical strength, future market share or strategic threat from missing evidence.")))</f>
        <v/>
      </c>
      <c r="V130" s="2" t="str">
        <f>IF(A130="","",IF(S130="IDENTITY_OR_SCOPE_MISSING",IF(D130&lt;&gt;"known","Normalize the competitor identity and product being evaluated.","Define the buyer, job/need, offer or tier, geography and decision context."),IF(S130="DECISION_CRITICAL_UNKNOWN",IF(G130="unknown","Verify whether the same buyer would use it for the same job.",IF(H130="unknown","Verify commercial availability, implementation and procurement serviceability in scope.",IF(J130="unverified","Verify the working product/capability from direct documentation or use.","Refresh the stale buyer or commercial evidence."))),IFERROR(VLOOKUP(S130,'Method Notes'!$A$26:$E$37,4,FALSE),"Resolve the missing decision-critical fact before escalating the conclusion."))))</f>
        <v/>
      </c>
      <c r="W130" s="2" t="str">
        <f>IF(A130="","",IF(S130="IDENTITY_OR_SCOPE_MISSING","Restart the check when identity and scope are complete.",IFERROR(VLOOKUP(S130,'Method Notes'!$A$26:$E$37,5,FALSE),"Reassess when the missing or contradictory evidence is resolved.")))</f>
        <v/>
      </c>
      <c r="X130" s="2" t="str">
        <f>IF(A130="","",IF(COUNTIF($A$5:A130,A130)&gt;1,"DUPLICATE",""))</f>
        <v/>
      </c>
    </row>
    <row r="131" spans="1:24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2" t="str">
        <f t="shared" si="12"/>
        <v/>
      </c>
      <c r="Q131" s="2" t="str">
        <f t="shared" si="13"/>
        <v/>
      </c>
      <c r="R131" s="2" t="str">
        <f t="shared" si="14"/>
        <v/>
      </c>
      <c r="S131" s="2" t="str">
        <f t="shared" si="15"/>
        <v/>
      </c>
      <c r="T131" s="2" t="str">
        <f>IF(A131="","",IF(S131="IDENTITY_OR_SCOPE_MISSING","A competitor assessment is not valid until the entity and decision scope are defined.",IFERROR(VLOOKUP(S131,'Method Notes'!$A$26:$E$37,2,FALSE),"The available evidence is not sufficient for a bounded current assessment.")))</f>
        <v/>
      </c>
      <c r="U131" s="2" t="str">
        <f>IF(A131="","",IF(S131="IDENTITY_OR_SCOPE_MISSING","No competitor-role, relevance or monitoring conclusion is supported yet.",IFERROR(VLOOKUP(S131,'Method Notes'!$A$26:$E$37,3,FALSE),"Do not infer historical strength, future market share or strategic threat from missing evidence.")))</f>
        <v/>
      </c>
      <c r="V131" s="2" t="str">
        <f>IF(A131="","",IF(S131="IDENTITY_OR_SCOPE_MISSING",IF(D131&lt;&gt;"known","Normalize the competitor identity and product being evaluated.","Define the buyer, job/need, offer or tier, geography and decision context."),IF(S131="DECISION_CRITICAL_UNKNOWN",IF(G131="unknown","Verify whether the same buyer would use it for the same job.",IF(H131="unknown","Verify commercial availability, implementation and procurement serviceability in scope.",IF(J131="unverified","Verify the working product/capability from direct documentation or use.","Refresh the stale buyer or commercial evidence."))),IFERROR(VLOOKUP(S131,'Method Notes'!$A$26:$E$37,4,FALSE),"Resolve the missing decision-critical fact before escalating the conclusion."))))</f>
        <v/>
      </c>
      <c r="W131" s="2" t="str">
        <f>IF(A131="","",IF(S131="IDENTITY_OR_SCOPE_MISSING","Restart the check when identity and scope are complete.",IFERROR(VLOOKUP(S131,'Method Notes'!$A$26:$E$37,5,FALSE),"Reassess when the missing or contradictory evidence is resolved.")))</f>
        <v/>
      </c>
      <c r="X131" s="2" t="str">
        <f>IF(A131="","",IF(COUNTIF($A$5:A131,A131)&gt;1,"DUPLICATE",""))</f>
        <v/>
      </c>
    </row>
    <row r="132" spans="1:24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2" t="str">
        <f t="shared" si="12"/>
        <v/>
      </c>
      <c r="Q132" s="2" t="str">
        <f t="shared" si="13"/>
        <v/>
      </c>
      <c r="R132" s="2" t="str">
        <f t="shared" si="14"/>
        <v/>
      </c>
      <c r="S132" s="2" t="str">
        <f t="shared" si="15"/>
        <v/>
      </c>
      <c r="T132" s="2" t="str">
        <f>IF(A132="","",IF(S132="IDENTITY_OR_SCOPE_MISSING","A competitor assessment is not valid until the entity and decision scope are defined.",IFERROR(VLOOKUP(S132,'Method Notes'!$A$26:$E$37,2,FALSE),"The available evidence is not sufficient for a bounded current assessment.")))</f>
        <v/>
      </c>
      <c r="U132" s="2" t="str">
        <f>IF(A132="","",IF(S132="IDENTITY_OR_SCOPE_MISSING","No competitor-role, relevance or monitoring conclusion is supported yet.",IFERROR(VLOOKUP(S132,'Method Notes'!$A$26:$E$37,3,FALSE),"Do not infer historical strength, future market share or strategic threat from missing evidence.")))</f>
        <v/>
      </c>
      <c r="V132" s="2" t="str">
        <f>IF(A132="","",IF(S132="IDENTITY_OR_SCOPE_MISSING",IF(D132&lt;&gt;"known","Normalize the competitor identity and product being evaluated.","Define the buyer, job/need, offer or tier, geography and decision context."),IF(S132="DECISION_CRITICAL_UNKNOWN",IF(G132="unknown","Verify whether the same buyer would use it for the same job.",IF(H132="unknown","Verify commercial availability, implementation and procurement serviceability in scope.",IF(J132="unverified","Verify the working product/capability from direct documentation or use.","Refresh the stale buyer or commercial evidence."))),IFERROR(VLOOKUP(S132,'Method Notes'!$A$26:$E$37,4,FALSE),"Resolve the missing decision-critical fact before escalating the conclusion."))))</f>
        <v/>
      </c>
      <c r="W132" s="2" t="str">
        <f>IF(A132="","",IF(S132="IDENTITY_OR_SCOPE_MISSING","Restart the check when identity and scope are complete.",IFERROR(VLOOKUP(S132,'Method Notes'!$A$26:$E$37,5,FALSE),"Reassess when the missing or contradictory evidence is resolved.")))</f>
        <v/>
      </c>
      <c r="X132" s="2" t="str">
        <f>IF(A132="","",IF(COUNTIF($A$5:A132,A132)&gt;1,"DUPLICATE",""))</f>
        <v/>
      </c>
    </row>
    <row r="133" spans="1:24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2" t="str">
        <f t="shared" ref="P133:P164" si="16">IF(A133="","",IF(OR(D133&lt;&gt;"known",E133&lt;&gt;"defined"),"INVALID INPUT",IF(OR(G133="no",F133="not_available",H133="no"),"EXCLUDED",IF(L133="material","UNRESOLVED",IF(OR(G133="unknown",H133="unknown",I133="unknown",AND(M133="mixed_stale",I133&lt;&gt;"repeated"),J133="unverified"),"UNRESOLVED",IF(AND(G133="same",H133="yes",J133="verified",I133="repeated"),"CURRENTLY RELEVANT",IF(AND(G133="same",OR(J133="verified",J133="partial"),OR(H133="yes",H133="partial"),OR(K133="corroborated",I133="single")),"PROVISIONAL EMERGING",IF(AND(OR(G133="adjacent",G133="same"),OR(J133="verified",J133="partial"),I133="none"),"REFERENCE ONLY","UNRESOLVED"))))))))</f>
        <v/>
      </c>
      <c r="Q133" s="2" t="str">
        <f t="shared" ref="Q133:Q164" si="17">IF(A133="","",IF(P133="INVALID INPUT","UNRESOLVED",IF(P133="EXCLUDED",IF(L133="material","UNRESOLVED","OBSERVED"),IF(P133="CURRENTLY RELEVANT","OBSERVED",IF(P133="PROVISIONAL EMERGING",IF(AND(I133="single",J133="verified"),"OBSERVED","INFERRED"),IF(P133="REFERENCE ONLY","INFERRED","UNRESOLVED"))))))</f>
        <v/>
      </c>
      <c r="R133" s="2" t="str">
        <f t="shared" ref="R133:R164" si="18">IF(A133="","",IF(P133="EXCLUDED","NO MONITORING",IF(P133="CURRENTLY RELEVANT","ACTIVE MONITOR",IF(P133="PROVISIONAL EMERGING","TARGETED WATCH",IF(P133="REFERENCE ONLY",IF(K133="corroborated","TARGETED WATCH","LOW-INTENSITY WATCH"),"RESOLVE EVIDENCE")))))</f>
        <v/>
      </c>
      <c r="S133" s="2" t="str">
        <f t="shared" ref="S133:S164" si="19">IF(A133="","",IF(P133="INVALID INPUT","IDENTITY_OR_SCOPE_MISSING",IF(P133="EXCLUDED",IF(G133="no","BUYER_OR_JOB_MISMATCH","NOT_SERVICEABLE_IN_SCOPE"),IF(L133="material","MATERIAL_CONTRADICTION",IF(AND(M133="mixed_stale",I133&lt;&gt;"repeated"),"CRITICAL_EVIDENCE_STALE",IF(OR(G133="unknown",H133="unknown",I133="unknown",J133="unverified"),"DECISION_CRITICAL_UNKNOWN",IF(P133="CURRENTLY RELEVANT","REPEATED_BUYER_COMPETITION",IF(P133="PROVISIONAL EMERGING",IF(I133="single","LIMITED_BUYER_EVIDENCE","CORROBORATED_TRAJECTORY"),IF(P133="REFERENCE ONLY",IF(K133="corroborated","TRAJECTORY_WITHOUT_BUYER_PROOF","DISCOVERY_OR_CAPABILITY_ONLY"),"KEY_FACTS_UNRESOLVED")))))))))</f>
        <v/>
      </c>
      <c r="T133" s="2" t="str">
        <f>IF(A133="","",IF(S133="IDENTITY_OR_SCOPE_MISSING","A competitor assessment is not valid until the entity and decision scope are defined.",IFERROR(VLOOKUP(S133,'Method Notes'!$A$26:$E$37,2,FALSE),"The available evidence is not sufficient for a bounded current assessment.")))</f>
        <v/>
      </c>
      <c r="U133" s="2" t="str">
        <f>IF(A133="","",IF(S133="IDENTITY_OR_SCOPE_MISSING","No competitor-role, relevance or monitoring conclusion is supported yet.",IFERROR(VLOOKUP(S133,'Method Notes'!$A$26:$E$37,3,FALSE),"Do not infer historical strength, future market share or strategic threat from missing evidence.")))</f>
        <v/>
      </c>
      <c r="V133" s="2" t="str">
        <f>IF(A133="","",IF(S133="IDENTITY_OR_SCOPE_MISSING",IF(D133&lt;&gt;"known","Normalize the competitor identity and product being evaluated.","Define the buyer, job/need, offer or tier, geography and decision context."),IF(S133="DECISION_CRITICAL_UNKNOWN",IF(G133="unknown","Verify whether the same buyer would use it for the same job.",IF(H133="unknown","Verify commercial availability, implementation and procurement serviceability in scope.",IF(J133="unverified","Verify the working product/capability from direct documentation or use.","Refresh the stale buyer or commercial evidence."))),IFERROR(VLOOKUP(S133,'Method Notes'!$A$26:$E$37,4,FALSE),"Resolve the missing decision-critical fact before escalating the conclusion."))))</f>
        <v/>
      </c>
      <c r="W133" s="2" t="str">
        <f>IF(A133="","",IF(S133="IDENTITY_OR_SCOPE_MISSING","Restart the check when identity and scope are complete.",IFERROR(VLOOKUP(S133,'Method Notes'!$A$26:$E$37,5,FALSE),"Reassess when the missing or contradictory evidence is resolved.")))</f>
        <v/>
      </c>
      <c r="X133" s="2" t="str">
        <f>IF(A133="","",IF(COUNTIF($A$5:A133,A133)&gt;1,"DUPLICATE",""))</f>
        <v/>
      </c>
    </row>
    <row r="134" spans="1:2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2" t="str">
        <f t="shared" si="16"/>
        <v/>
      </c>
      <c r="Q134" s="2" t="str">
        <f t="shared" si="17"/>
        <v/>
      </c>
      <c r="R134" s="2" t="str">
        <f t="shared" si="18"/>
        <v/>
      </c>
      <c r="S134" s="2" t="str">
        <f t="shared" si="19"/>
        <v/>
      </c>
      <c r="T134" s="2" t="str">
        <f>IF(A134="","",IF(S134="IDENTITY_OR_SCOPE_MISSING","A competitor assessment is not valid until the entity and decision scope are defined.",IFERROR(VLOOKUP(S134,'Method Notes'!$A$26:$E$37,2,FALSE),"The available evidence is not sufficient for a bounded current assessment.")))</f>
        <v/>
      </c>
      <c r="U134" s="2" t="str">
        <f>IF(A134="","",IF(S134="IDENTITY_OR_SCOPE_MISSING","No competitor-role, relevance or monitoring conclusion is supported yet.",IFERROR(VLOOKUP(S134,'Method Notes'!$A$26:$E$37,3,FALSE),"Do not infer historical strength, future market share or strategic threat from missing evidence.")))</f>
        <v/>
      </c>
      <c r="V134" s="2" t="str">
        <f>IF(A134="","",IF(S134="IDENTITY_OR_SCOPE_MISSING",IF(D134&lt;&gt;"known","Normalize the competitor identity and product being evaluated.","Define the buyer, job/need, offer or tier, geography and decision context."),IF(S134="DECISION_CRITICAL_UNKNOWN",IF(G134="unknown","Verify whether the same buyer would use it for the same job.",IF(H134="unknown","Verify commercial availability, implementation and procurement serviceability in scope.",IF(J134="unverified","Verify the working product/capability from direct documentation or use.","Refresh the stale buyer or commercial evidence."))),IFERROR(VLOOKUP(S134,'Method Notes'!$A$26:$E$37,4,FALSE),"Resolve the missing decision-critical fact before escalating the conclusion."))))</f>
        <v/>
      </c>
      <c r="W134" s="2" t="str">
        <f>IF(A134="","",IF(S134="IDENTITY_OR_SCOPE_MISSING","Restart the check when identity and scope are complete.",IFERROR(VLOOKUP(S134,'Method Notes'!$A$26:$E$37,5,FALSE),"Reassess when the missing or contradictory evidence is resolved.")))</f>
        <v/>
      </c>
      <c r="X134" s="2" t="str">
        <f>IF(A134="","",IF(COUNTIF($A$5:A134,A134)&gt;1,"DUPLICATE",""))</f>
        <v/>
      </c>
    </row>
    <row r="135" spans="1:24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2" t="str">
        <f t="shared" si="16"/>
        <v/>
      </c>
      <c r="Q135" s="2" t="str">
        <f t="shared" si="17"/>
        <v/>
      </c>
      <c r="R135" s="2" t="str">
        <f t="shared" si="18"/>
        <v/>
      </c>
      <c r="S135" s="2" t="str">
        <f t="shared" si="19"/>
        <v/>
      </c>
      <c r="T135" s="2" t="str">
        <f>IF(A135="","",IF(S135="IDENTITY_OR_SCOPE_MISSING","A competitor assessment is not valid until the entity and decision scope are defined.",IFERROR(VLOOKUP(S135,'Method Notes'!$A$26:$E$37,2,FALSE),"The available evidence is not sufficient for a bounded current assessment.")))</f>
        <v/>
      </c>
      <c r="U135" s="2" t="str">
        <f>IF(A135="","",IF(S135="IDENTITY_OR_SCOPE_MISSING","No competitor-role, relevance or monitoring conclusion is supported yet.",IFERROR(VLOOKUP(S135,'Method Notes'!$A$26:$E$37,3,FALSE),"Do not infer historical strength, future market share or strategic threat from missing evidence.")))</f>
        <v/>
      </c>
      <c r="V135" s="2" t="str">
        <f>IF(A135="","",IF(S135="IDENTITY_OR_SCOPE_MISSING",IF(D135&lt;&gt;"known","Normalize the competitor identity and product being evaluated.","Define the buyer, job/need, offer or tier, geography and decision context."),IF(S135="DECISION_CRITICAL_UNKNOWN",IF(G135="unknown","Verify whether the same buyer would use it for the same job.",IF(H135="unknown","Verify commercial availability, implementation and procurement serviceability in scope.",IF(J135="unverified","Verify the working product/capability from direct documentation or use.","Refresh the stale buyer or commercial evidence."))),IFERROR(VLOOKUP(S135,'Method Notes'!$A$26:$E$37,4,FALSE),"Resolve the missing decision-critical fact before escalating the conclusion."))))</f>
        <v/>
      </c>
      <c r="W135" s="2" t="str">
        <f>IF(A135="","",IF(S135="IDENTITY_OR_SCOPE_MISSING","Restart the check when identity and scope are complete.",IFERROR(VLOOKUP(S135,'Method Notes'!$A$26:$E$37,5,FALSE),"Reassess when the missing or contradictory evidence is resolved.")))</f>
        <v/>
      </c>
      <c r="X135" s="2" t="str">
        <f>IF(A135="","",IF(COUNTIF($A$5:A135,A135)&gt;1,"DUPLICATE",""))</f>
        <v/>
      </c>
    </row>
    <row r="136" spans="1:24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2" t="str">
        <f t="shared" si="16"/>
        <v/>
      </c>
      <c r="Q136" s="2" t="str">
        <f t="shared" si="17"/>
        <v/>
      </c>
      <c r="R136" s="2" t="str">
        <f t="shared" si="18"/>
        <v/>
      </c>
      <c r="S136" s="2" t="str">
        <f t="shared" si="19"/>
        <v/>
      </c>
      <c r="T136" s="2" t="str">
        <f>IF(A136="","",IF(S136="IDENTITY_OR_SCOPE_MISSING","A competitor assessment is not valid until the entity and decision scope are defined.",IFERROR(VLOOKUP(S136,'Method Notes'!$A$26:$E$37,2,FALSE),"The available evidence is not sufficient for a bounded current assessment.")))</f>
        <v/>
      </c>
      <c r="U136" s="2" t="str">
        <f>IF(A136="","",IF(S136="IDENTITY_OR_SCOPE_MISSING","No competitor-role, relevance or monitoring conclusion is supported yet.",IFERROR(VLOOKUP(S136,'Method Notes'!$A$26:$E$37,3,FALSE),"Do not infer historical strength, future market share or strategic threat from missing evidence.")))</f>
        <v/>
      </c>
      <c r="V136" s="2" t="str">
        <f>IF(A136="","",IF(S136="IDENTITY_OR_SCOPE_MISSING",IF(D136&lt;&gt;"known","Normalize the competitor identity and product being evaluated.","Define the buyer, job/need, offer or tier, geography and decision context."),IF(S136="DECISION_CRITICAL_UNKNOWN",IF(G136="unknown","Verify whether the same buyer would use it for the same job.",IF(H136="unknown","Verify commercial availability, implementation and procurement serviceability in scope.",IF(J136="unverified","Verify the working product/capability from direct documentation or use.","Refresh the stale buyer or commercial evidence."))),IFERROR(VLOOKUP(S136,'Method Notes'!$A$26:$E$37,4,FALSE),"Resolve the missing decision-critical fact before escalating the conclusion."))))</f>
        <v/>
      </c>
      <c r="W136" s="2" t="str">
        <f>IF(A136="","",IF(S136="IDENTITY_OR_SCOPE_MISSING","Restart the check when identity and scope are complete.",IFERROR(VLOOKUP(S136,'Method Notes'!$A$26:$E$37,5,FALSE),"Reassess when the missing or contradictory evidence is resolved.")))</f>
        <v/>
      </c>
      <c r="X136" s="2" t="str">
        <f>IF(A136="","",IF(COUNTIF($A$5:A136,A136)&gt;1,"DUPLICATE",""))</f>
        <v/>
      </c>
    </row>
    <row r="137" spans="1:24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2" t="str">
        <f t="shared" si="16"/>
        <v/>
      </c>
      <c r="Q137" s="2" t="str">
        <f t="shared" si="17"/>
        <v/>
      </c>
      <c r="R137" s="2" t="str">
        <f t="shared" si="18"/>
        <v/>
      </c>
      <c r="S137" s="2" t="str">
        <f t="shared" si="19"/>
        <v/>
      </c>
      <c r="T137" s="2" t="str">
        <f>IF(A137="","",IF(S137="IDENTITY_OR_SCOPE_MISSING","A competitor assessment is not valid until the entity and decision scope are defined.",IFERROR(VLOOKUP(S137,'Method Notes'!$A$26:$E$37,2,FALSE),"The available evidence is not sufficient for a bounded current assessment.")))</f>
        <v/>
      </c>
      <c r="U137" s="2" t="str">
        <f>IF(A137="","",IF(S137="IDENTITY_OR_SCOPE_MISSING","No competitor-role, relevance or monitoring conclusion is supported yet.",IFERROR(VLOOKUP(S137,'Method Notes'!$A$26:$E$37,3,FALSE),"Do not infer historical strength, future market share or strategic threat from missing evidence.")))</f>
        <v/>
      </c>
      <c r="V137" s="2" t="str">
        <f>IF(A137="","",IF(S137="IDENTITY_OR_SCOPE_MISSING",IF(D137&lt;&gt;"known","Normalize the competitor identity and product being evaluated.","Define the buyer, job/need, offer or tier, geography and decision context."),IF(S137="DECISION_CRITICAL_UNKNOWN",IF(G137="unknown","Verify whether the same buyer would use it for the same job.",IF(H137="unknown","Verify commercial availability, implementation and procurement serviceability in scope.",IF(J137="unverified","Verify the working product/capability from direct documentation or use.","Refresh the stale buyer or commercial evidence."))),IFERROR(VLOOKUP(S137,'Method Notes'!$A$26:$E$37,4,FALSE),"Resolve the missing decision-critical fact before escalating the conclusion."))))</f>
        <v/>
      </c>
      <c r="W137" s="2" t="str">
        <f>IF(A137="","",IF(S137="IDENTITY_OR_SCOPE_MISSING","Restart the check when identity and scope are complete.",IFERROR(VLOOKUP(S137,'Method Notes'!$A$26:$E$37,5,FALSE),"Reassess when the missing or contradictory evidence is resolved.")))</f>
        <v/>
      </c>
      <c r="X137" s="2" t="str">
        <f>IF(A137="","",IF(COUNTIF($A$5:A137,A137)&gt;1,"DUPLICATE",""))</f>
        <v/>
      </c>
    </row>
    <row r="138" spans="1:24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2" t="str">
        <f t="shared" si="16"/>
        <v/>
      </c>
      <c r="Q138" s="2" t="str">
        <f t="shared" si="17"/>
        <v/>
      </c>
      <c r="R138" s="2" t="str">
        <f t="shared" si="18"/>
        <v/>
      </c>
      <c r="S138" s="2" t="str">
        <f t="shared" si="19"/>
        <v/>
      </c>
      <c r="T138" s="2" t="str">
        <f>IF(A138="","",IF(S138="IDENTITY_OR_SCOPE_MISSING","A competitor assessment is not valid until the entity and decision scope are defined.",IFERROR(VLOOKUP(S138,'Method Notes'!$A$26:$E$37,2,FALSE),"The available evidence is not sufficient for a bounded current assessment.")))</f>
        <v/>
      </c>
      <c r="U138" s="2" t="str">
        <f>IF(A138="","",IF(S138="IDENTITY_OR_SCOPE_MISSING","No competitor-role, relevance or monitoring conclusion is supported yet.",IFERROR(VLOOKUP(S138,'Method Notes'!$A$26:$E$37,3,FALSE),"Do not infer historical strength, future market share or strategic threat from missing evidence.")))</f>
        <v/>
      </c>
      <c r="V138" s="2" t="str">
        <f>IF(A138="","",IF(S138="IDENTITY_OR_SCOPE_MISSING",IF(D138&lt;&gt;"known","Normalize the competitor identity and product being evaluated.","Define the buyer, job/need, offer or tier, geography and decision context."),IF(S138="DECISION_CRITICAL_UNKNOWN",IF(G138="unknown","Verify whether the same buyer would use it for the same job.",IF(H138="unknown","Verify commercial availability, implementation and procurement serviceability in scope.",IF(J138="unverified","Verify the working product/capability from direct documentation or use.","Refresh the stale buyer or commercial evidence."))),IFERROR(VLOOKUP(S138,'Method Notes'!$A$26:$E$37,4,FALSE),"Resolve the missing decision-critical fact before escalating the conclusion."))))</f>
        <v/>
      </c>
      <c r="W138" s="2" t="str">
        <f>IF(A138="","",IF(S138="IDENTITY_OR_SCOPE_MISSING","Restart the check when identity and scope are complete.",IFERROR(VLOOKUP(S138,'Method Notes'!$A$26:$E$37,5,FALSE),"Reassess when the missing or contradictory evidence is resolved.")))</f>
        <v/>
      </c>
      <c r="X138" s="2" t="str">
        <f>IF(A138="","",IF(COUNTIF($A$5:A138,A138)&gt;1,"DUPLICATE",""))</f>
        <v/>
      </c>
    </row>
    <row r="139" spans="1:24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2" t="str">
        <f t="shared" si="16"/>
        <v/>
      </c>
      <c r="Q139" s="2" t="str">
        <f t="shared" si="17"/>
        <v/>
      </c>
      <c r="R139" s="2" t="str">
        <f t="shared" si="18"/>
        <v/>
      </c>
      <c r="S139" s="2" t="str">
        <f t="shared" si="19"/>
        <v/>
      </c>
      <c r="T139" s="2" t="str">
        <f>IF(A139="","",IF(S139="IDENTITY_OR_SCOPE_MISSING","A competitor assessment is not valid until the entity and decision scope are defined.",IFERROR(VLOOKUP(S139,'Method Notes'!$A$26:$E$37,2,FALSE),"The available evidence is not sufficient for a bounded current assessment.")))</f>
        <v/>
      </c>
      <c r="U139" s="2" t="str">
        <f>IF(A139="","",IF(S139="IDENTITY_OR_SCOPE_MISSING","No competitor-role, relevance or monitoring conclusion is supported yet.",IFERROR(VLOOKUP(S139,'Method Notes'!$A$26:$E$37,3,FALSE),"Do not infer historical strength, future market share or strategic threat from missing evidence.")))</f>
        <v/>
      </c>
      <c r="V139" s="2" t="str">
        <f>IF(A139="","",IF(S139="IDENTITY_OR_SCOPE_MISSING",IF(D139&lt;&gt;"known","Normalize the competitor identity and product being evaluated.","Define the buyer, job/need, offer or tier, geography and decision context."),IF(S139="DECISION_CRITICAL_UNKNOWN",IF(G139="unknown","Verify whether the same buyer would use it for the same job.",IF(H139="unknown","Verify commercial availability, implementation and procurement serviceability in scope.",IF(J139="unverified","Verify the working product/capability from direct documentation or use.","Refresh the stale buyer or commercial evidence."))),IFERROR(VLOOKUP(S139,'Method Notes'!$A$26:$E$37,4,FALSE),"Resolve the missing decision-critical fact before escalating the conclusion."))))</f>
        <v/>
      </c>
      <c r="W139" s="2" t="str">
        <f>IF(A139="","",IF(S139="IDENTITY_OR_SCOPE_MISSING","Restart the check when identity and scope are complete.",IFERROR(VLOOKUP(S139,'Method Notes'!$A$26:$E$37,5,FALSE),"Reassess when the missing or contradictory evidence is resolved.")))</f>
        <v/>
      </c>
      <c r="X139" s="2" t="str">
        <f>IF(A139="","",IF(COUNTIF($A$5:A139,A139)&gt;1,"DUPLICATE",""))</f>
        <v/>
      </c>
    </row>
    <row r="140" spans="1:24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2" t="str">
        <f t="shared" si="16"/>
        <v/>
      </c>
      <c r="Q140" s="2" t="str">
        <f t="shared" si="17"/>
        <v/>
      </c>
      <c r="R140" s="2" t="str">
        <f t="shared" si="18"/>
        <v/>
      </c>
      <c r="S140" s="2" t="str">
        <f t="shared" si="19"/>
        <v/>
      </c>
      <c r="T140" s="2" t="str">
        <f>IF(A140="","",IF(S140="IDENTITY_OR_SCOPE_MISSING","A competitor assessment is not valid until the entity and decision scope are defined.",IFERROR(VLOOKUP(S140,'Method Notes'!$A$26:$E$37,2,FALSE),"The available evidence is not sufficient for a bounded current assessment.")))</f>
        <v/>
      </c>
      <c r="U140" s="2" t="str">
        <f>IF(A140="","",IF(S140="IDENTITY_OR_SCOPE_MISSING","No competitor-role, relevance or monitoring conclusion is supported yet.",IFERROR(VLOOKUP(S140,'Method Notes'!$A$26:$E$37,3,FALSE),"Do not infer historical strength, future market share or strategic threat from missing evidence.")))</f>
        <v/>
      </c>
      <c r="V140" s="2" t="str">
        <f>IF(A140="","",IF(S140="IDENTITY_OR_SCOPE_MISSING",IF(D140&lt;&gt;"known","Normalize the competitor identity and product being evaluated.","Define the buyer, job/need, offer or tier, geography and decision context."),IF(S140="DECISION_CRITICAL_UNKNOWN",IF(G140="unknown","Verify whether the same buyer would use it for the same job.",IF(H140="unknown","Verify commercial availability, implementation and procurement serviceability in scope.",IF(J140="unverified","Verify the working product/capability from direct documentation or use.","Refresh the stale buyer or commercial evidence."))),IFERROR(VLOOKUP(S140,'Method Notes'!$A$26:$E$37,4,FALSE),"Resolve the missing decision-critical fact before escalating the conclusion."))))</f>
        <v/>
      </c>
      <c r="W140" s="2" t="str">
        <f>IF(A140="","",IF(S140="IDENTITY_OR_SCOPE_MISSING","Restart the check when identity and scope are complete.",IFERROR(VLOOKUP(S140,'Method Notes'!$A$26:$E$37,5,FALSE),"Reassess when the missing or contradictory evidence is resolved.")))</f>
        <v/>
      </c>
      <c r="X140" s="2" t="str">
        <f>IF(A140="","",IF(COUNTIF($A$5:A140,A140)&gt;1,"DUPLICATE",""))</f>
        <v/>
      </c>
    </row>
    <row r="141" spans="1:24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2" t="str">
        <f t="shared" si="16"/>
        <v/>
      </c>
      <c r="Q141" s="2" t="str">
        <f t="shared" si="17"/>
        <v/>
      </c>
      <c r="R141" s="2" t="str">
        <f t="shared" si="18"/>
        <v/>
      </c>
      <c r="S141" s="2" t="str">
        <f t="shared" si="19"/>
        <v/>
      </c>
      <c r="T141" s="2" t="str">
        <f>IF(A141="","",IF(S141="IDENTITY_OR_SCOPE_MISSING","A competitor assessment is not valid until the entity and decision scope are defined.",IFERROR(VLOOKUP(S141,'Method Notes'!$A$26:$E$37,2,FALSE),"The available evidence is not sufficient for a bounded current assessment.")))</f>
        <v/>
      </c>
      <c r="U141" s="2" t="str">
        <f>IF(A141="","",IF(S141="IDENTITY_OR_SCOPE_MISSING","No competitor-role, relevance or monitoring conclusion is supported yet.",IFERROR(VLOOKUP(S141,'Method Notes'!$A$26:$E$37,3,FALSE),"Do not infer historical strength, future market share or strategic threat from missing evidence.")))</f>
        <v/>
      </c>
      <c r="V141" s="2" t="str">
        <f>IF(A141="","",IF(S141="IDENTITY_OR_SCOPE_MISSING",IF(D141&lt;&gt;"known","Normalize the competitor identity and product being evaluated.","Define the buyer, job/need, offer or tier, geography and decision context."),IF(S141="DECISION_CRITICAL_UNKNOWN",IF(G141="unknown","Verify whether the same buyer would use it for the same job.",IF(H141="unknown","Verify commercial availability, implementation and procurement serviceability in scope.",IF(J141="unverified","Verify the working product/capability from direct documentation or use.","Refresh the stale buyer or commercial evidence."))),IFERROR(VLOOKUP(S141,'Method Notes'!$A$26:$E$37,4,FALSE),"Resolve the missing decision-critical fact before escalating the conclusion."))))</f>
        <v/>
      </c>
      <c r="W141" s="2" t="str">
        <f>IF(A141="","",IF(S141="IDENTITY_OR_SCOPE_MISSING","Restart the check when identity and scope are complete.",IFERROR(VLOOKUP(S141,'Method Notes'!$A$26:$E$37,5,FALSE),"Reassess when the missing or contradictory evidence is resolved.")))</f>
        <v/>
      </c>
      <c r="X141" s="2" t="str">
        <f>IF(A141="","",IF(COUNTIF($A$5:A141,A141)&gt;1,"DUPLICATE",""))</f>
        <v/>
      </c>
    </row>
    <row r="142" spans="1:24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2" t="str">
        <f t="shared" si="16"/>
        <v/>
      </c>
      <c r="Q142" s="2" t="str">
        <f t="shared" si="17"/>
        <v/>
      </c>
      <c r="R142" s="2" t="str">
        <f t="shared" si="18"/>
        <v/>
      </c>
      <c r="S142" s="2" t="str">
        <f t="shared" si="19"/>
        <v/>
      </c>
      <c r="T142" s="2" t="str">
        <f>IF(A142="","",IF(S142="IDENTITY_OR_SCOPE_MISSING","A competitor assessment is not valid until the entity and decision scope are defined.",IFERROR(VLOOKUP(S142,'Method Notes'!$A$26:$E$37,2,FALSE),"The available evidence is not sufficient for a bounded current assessment.")))</f>
        <v/>
      </c>
      <c r="U142" s="2" t="str">
        <f>IF(A142="","",IF(S142="IDENTITY_OR_SCOPE_MISSING","No competitor-role, relevance or monitoring conclusion is supported yet.",IFERROR(VLOOKUP(S142,'Method Notes'!$A$26:$E$37,3,FALSE),"Do not infer historical strength, future market share or strategic threat from missing evidence.")))</f>
        <v/>
      </c>
      <c r="V142" s="2" t="str">
        <f>IF(A142="","",IF(S142="IDENTITY_OR_SCOPE_MISSING",IF(D142&lt;&gt;"known","Normalize the competitor identity and product being evaluated.","Define the buyer, job/need, offer or tier, geography and decision context."),IF(S142="DECISION_CRITICAL_UNKNOWN",IF(G142="unknown","Verify whether the same buyer would use it for the same job.",IF(H142="unknown","Verify commercial availability, implementation and procurement serviceability in scope.",IF(J142="unverified","Verify the working product/capability from direct documentation or use.","Refresh the stale buyer or commercial evidence."))),IFERROR(VLOOKUP(S142,'Method Notes'!$A$26:$E$37,4,FALSE),"Resolve the missing decision-critical fact before escalating the conclusion."))))</f>
        <v/>
      </c>
      <c r="W142" s="2" t="str">
        <f>IF(A142="","",IF(S142="IDENTITY_OR_SCOPE_MISSING","Restart the check when identity and scope are complete.",IFERROR(VLOOKUP(S142,'Method Notes'!$A$26:$E$37,5,FALSE),"Reassess when the missing or contradictory evidence is resolved.")))</f>
        <v/>
      </c>
      <c r="X142" s="2" t="str">
        <f>IF(A142="","",IF(COUNTIF($A$5:A142,A142)&gt;1,"DUPLICATE",""))</f>
        <v/>
      </c>
    </row>
    <row r="143" spans="1:24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2" t="str">
        <f t="shared" si="16"/>
        <v/>
      </c>
      <c r="Q143" s="2" t="str">
        <f t="shared" si="17"/>
        <v/>
      </c>
      <c r="R143" s="2" t="str">
        <f t="shared" si="18"/>
        <v/>
      </c>
      <c r="S143" s="2" t="str">
        <f t="shared" si="19"/>
        <v/>
      </c>
      <c r="T143" s="2" t="str">
        <f>IF(A143="","",IF(S143="IDENTITY_OR_SCOPE_MISSING","A competitor assessment is not valid until the entity and decision scope are defined.",IFERROR(VLOOKUP(S143,'Method Notes'!$A$26:$E$37,2,FALSE),"The available evidence is not sufficient for a bounded current assessment.")))</f>
        <v/>
      </c>
      <c r="U143" s="2" t="str">
        <f>IF(A143="","",IF(S143="IDENTITY_OR_SCOPE_MISSING","No competitor-role, relevance or monitoring conclusion is supported yet.",IFERROR(VLOOKUP(S143,'Method Notes'!$A$26:$E$37,3,FALSE),"Do not infer historical strength, future market share or strategic threat from missing evidence.")))</f>
        <v/>
      </c>
      <c r="V143" s="2" t="str">
        <f>IF(A143="","",IF(S143="IDENTITY_OR_SCOPE_MISSING",IF(D143&lt;&gt;"known","Normalize the competitor identity and product being evaluated.","Define the buyer, job/need, offer or tier, geography and decision context."),IF(S143="DECISION_CRITICAL_UNKNOWN",IF(G143="unknown","Verify whether the same buyer would use it for the same job.",IF(H143="unknown","Verify commercial availability, implementation and procurement serviceability in scope.",IF(J143="unverified","Verify the working product/capability from direct documentation or use.","Refresh the stale buyer or commercial evidence."))),IFERROR(VLOOKUP(S143,'Method Notes'!$A$26:$E$37,4,FALSE),"Resolve the missing decision-critical fact before escalating the conclusion."))))</f>
        <v/>
      </c>
      <c r="W143" s="2" t="str">
        <f>IF(A143="","",IF(S143="IDENTITY_OR_SCOPE_MISSING","Restart the check when identity and scope are complete.",IFERROR(VLOOKUP(S143,'Method Notes'!$A$26:$E$37,5,FALSE),"Reassess when the missing or contradictory evidence is resolved.")))</f>
        <v/>
      </c>
      <c r="X143" s="2" t="str">
        <f>IF(A143="","",IF(COUNTIF($A$5:A143,A143)&gt;1,"DUPLICATE",""))</f>
        <v/>
      </c>
    </row>
    <row r="144" spans="1:2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2" t="str">
        <f t="shared" si="16"/>
        <v/>
      </c>
      <c r="Q144" s="2" t="str">
        <f t="shared" si="17"/>
        <v/>
      </c>
      <c r="R144" s="2" t="str">
        <f t="shared" si="18"/>
        <v/>
      </c>
      <c r="S144" s="2" t="str">
        <f t="shared" si="19"/>
        <v/>
      </c>
      <c r="T144" s="2" t="str">
        <f>IF(A144="","",IF(S144="IDENTITY_OR_SCOPE_MISSING","A competitor assessment is not valid until the entity and decision scope are defined.",IFERROR(VLOOKUP(S144,'Method Notes'!$A$26:$E$37,2,FALSE),"The available evidence is not sufficient for a bounded current assessment.")))</f>
        <v/>
      </c>
      <c r="U144" s="2" t="str">
        <f>IF(A144="","",IF(S144="IDENTITY_OR_SCOPE_MISSING","No competitor-role, relevance or monitoring conclusion is supported yet.",IFERROR(VLOOKUP(S144,'Method Notes'!$A$26:$E$37,3,FALSE),"Do not infer historical strength, future market share or strategic threat from missing evidence.")))</f>
        <v/>
      </c>
      <c r="V144" s="2" t="str">
        <f>IF(A144="","",IF(S144="IDENTITY_OR_SCOPE_MISSING",IF(D144&lt;&gt;"known","Normalize the competitor identity and product being evaluated.","Define the buyer, job/need, offer or tier, geography and decision context."),IF(S144="DECISION_CRITICAL_UNKNOWN",IF(G144="unknown","Verify whether the same buyer would use it for the same job.",IF(H144="unknown","Verify commercial availability, implementation and procurement serviceability in scope.",IF(J144="unverified","Verify the working product/capability from direct documentation or use.","Refresh the stale buyer or commercial evidence."))),IFERROR(VLOOKUP(S144,'Method Notes'!$A$26:$E$37,4,FALSE),"Resolve the missing decision-critical fact before escalating the conclusion."))))</f>
        <v/>
      </c>
      <c r="W144" s="2" t="str">
        <f>IF(A144="","",IF(S144="IDENTITY_OR_SCOPE_MISSING","Restart the check when identity and scope are complete.",IFERROR(VLOOKUP(S144,'Method Notes'!$A$26:$E$37,5,FALSE),"Reassess when the missing or contradictory evidence is resolved.")))</f>
        <v/>
      </c>
      <c r="X144" s="2" t="str">
        <f>IF(A144="","",IF(COUNTIF($A$5:A144,A144)&gt;1,"DUPLICATE",""))</f>
        <v/>
      </c>
    </row>
    <row r="145" spans="1:24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2" t="str">
        <f t="shared" si="16"/>
        <v/>
      </c>
      <c r="Q145" s="2" t="str">
        <f t="shared" si="17"/>
        <v/>
      </c>
      <c r="R145" s="2" t="str">
        <f t="shared" si="18"/>
        <v/>
      </c>
      <c r="S145" s="2" t="str">
        <f t="shared" si="19"/>
        <v/>
      </c>
      <c r="T145" s="2" t="str">
        <f>IF(A145="","",IF(S145="IDENTITY_OR_SCOPE_MISSING","A competitor assessment is not valid until the entity and decision scope are defined.",IFERROR(VLOOKUP(S145,'Method Notes'!$A$26:$E$37,2,FALSE),"The available evidence is not sufficient for a bounded current assessment.")))</f>
        <v/>
      </c>
      <c r="U145" s="2" t="str">
        <f>IF(A145="","",IF(S145="IDENTITY_OR_SCOPE_MISSING","No competitor-role, relevance or monitoring conclusion is supported yet.",IFERROR(VLOOKUP(S145,'Method Notes'!$A$26:$E$37,3,FALSE),"Do not infer historical strength, future market share or strategic threat from missing evidence.")))</f>
        <v/>
      </c>
      <c r="V145" s="2" t="str">
        <f>IF(A145="","",IF(S145="IDENTITY_OR_SCOPE_MISSING",IF(D145&lt;&gt;"known","Normalize the competitor identity and product being evaluated.","Define the buyer, job/need, offer or tier, geography and decision context."),IF(S145="DECISION_CRITICAL_UNKNOWN",IF(G145="unknown","Verify whether the same buyer would use it for the same job.",IF(H145="unknown","Verify commercial availability, implementation and procurement serviceability in scope.",IF(J145="unverified","Verify the working product/capability from direct documentation or use.","Refresh the stale buyer or commercial evidence."))),IFERROR(VLOOKUP(S145,'Method Notes'!$A$26:$E$37,4,FALSE),"Resolve the missing decision-critical fact before escalating the conclusion."))))</f>
        <v/>
      </c>
      <c r="W145" s="2" t="str">
        <f>IF(A145="","",IF(S145="IDENTITY_OR_SCOPE_MISSING","Restart the check when identity and scope are complete.",IFERROR(VLOOKUP(S145,'Method Notes'!$A$26:$E$37,5,FALSE),"Reassess when the missing or contradictory evidence is resolved.")))</f>
        <v/>
      </c>
      <c r="X145" s="2" t="str">
        <f>IF(A145="","",IF(COUNTIF($A$5:A145,A145)&gt;1,"DUPLICATE",""))</f>
        <v/>
      </c>
    </row>
    <row r="146" spans="1:24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2" t="str">
        <f t="shared" si="16"/>
        <v/>
      </c>
      <c r="Q146" s="2" t="str">
        <f t="shared" si="17"/>
        <v/>
      </c>
      <c r="R146" s="2" t="str">
        <f t="shared" si="18"/>
        <v/>
      </c>
      <c r="S146" s="2" t="str">
        <f t="shared" si="19"/>
        <v/>
      </c>
      <c r="T146" s="2" t="str">
        <f>IF(A146="","",IF(S146="IDENTITY_OR_SCOPE_MISSING","A competitor assessment is not valid until the entity and decision scope are defined.",IFERROR(VLOOKUP(S146,'Method Notes'!$A$26:$E$37,2,FALSE),"The available evidence is not sufficient for a bounded current assessment.")))</f>
        <v/>
      </c>
      <c r="U146" s="2" t="str">
        <f>IF(A146="","",IF(S146="IDENTITY_OR_SCOPE_MISSING","No competitor-role, relevance or monitoring conclusion is supported yet.",IFERROR(VLOOKUP(S146,'Method Notes'!$A$26:$E$37,3,FALSE),"Do not infer historical strength, future market share or strategic threat from missing evidence.")))</f>
        <v/>
      </c>
      <c r="V146" s="2" t="str">
        <f>IF(A146="","",IF(S146="IDENTITY_OR_SCOPE_MISSING",IF(D146&lt;&gt;"known","Normalize the competitor identity and product being evaluated.","Define the buyer, job/need, offer or tier, geography and decision context."),IF(S146="DECISION_CRITICAL_UNKNOWN",IF(G146="unknown","Verify whether the same buyer would use it for the same job.",IF(H146="unknown","Verify commercial availability, implementation and procurement serviceability in scope.",IF(J146="unverified","Verify the working product/capability from direct documentation or use.","Refresh the stale buyer or commercial evidence."))),IFERROR(VLOOKUP(S146,'Method Notes'!$A$26:$E$37,4,FALSE),"Resolve the missing decision-critical fact before escalating the conclusion."))))</f>
        <v/>
      </c>
      <c r="W146" s="2" t="str">
        <f>IF(A146="","",IF(S146="IDENTITY_OR_SCOPE_MISSING","Restart the check when identity and scope are complete.",IFERROR(VLOOKUP(S146,'Method Notes'!$A$26:$E$37,5,FALSE),"Reassess when the missing or contradictory evidence is resolved.")))</f>
        <v/>
      </c>
      <c r="X146" s="2" t="str">
        <f>IF(A146="","",IF(COUNTIF($A$5:A146,A146)&gt;1,"DUPLICATE",""))</f>
        <v/>
      </c>
    </row>
    <row r="147" spans="1:24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2" t="str">
        <f t="shared" si="16"/>
        <v/>
      </c>
      <c r="Q147" s="2" t="str">
        <f t="shared" si="17"/>
        <v/>
      </c>
      <c r="R147" s="2" t="str">
        <f t="shared" si="18"/>
        <v/>
      </c>
      <c r="S147" s="2" t="str">
        <f t="shared" si="19"/>
        <v/>
      </c>
      <c r="T147" s="2" t="str">
        <f>IF(A147="","",IF(S147="IDENTITY_OR_SCOPE_MISSING","A competitor assessment is not valid until the entity and decision scope are defined.",IFERROR(VLOOKUP(S147,'Method Notes'!$A$26:$E$37,2,FALSE),"The available evidence is not sufficient for a bounded current assessment.")))</f>
        <v/>
      </c>
      <c r="U147" s="2" t="str">
        <f>IF(A147="","",IF(S147="IDENTITY_OR_SCOPE_MISSING","No competitor-role, relevance or monitoring conclusion is supported yet.",IFERROR(VLOOKUP(S147,'Method Notes'!$A$26:$E$37,3,FALSE),"Do not infer historical strength, future market share or strategic threat from missing evidence.")))</f>
        <v/>
      </c>
      <c r="V147" s="2" t="str">
        <f>IF(A147="","",IF(S147="IDENTITY_OR_SCOPE_MISSING",IF(D147&lt;&gt;"known","Normalize the competitor identity and product being evaluated.","Define the buyer, job/need, offer or tier, geography and decision context."),IF(S147="DECISION_CRITICAL_UNKNOWN",IF(G147="unknown","Verify whether the same buyer would use it for the same job.",IF(H147="unknown","Verify commercial availability, implementation and procurement serviceability in scope.",IF(J147="unverified","Verify the working product/capability from direct documentation or use.","Refresh the stale buyer or commercial evidence."))),IFERROR(VLOOKUP(S147,'Method Notes'!$A$26:$E$37,4,FALSE),"Resolve the missing decision-critical fact before escalating the conclusion."))))</f>
        <v/>
      </c>
      <c r="W147" s="2" t="str">
        <f>IF(A147="","",IF(S147="IDENTITY_OR_SCOPE_MISSING","Restart the check when identity and scope are complete.",IFERROR(VLOOKUP(S147,'Method Notes'!$A$26:$E$37,5,FALSE),"Reassess when the missing or contradictory evidence is resolved.")))</f>
        <v/>
      </c>
      <c r="X147" s="2" t="str">
        <f>IF(A147="","",IF(COUNTIF($A$5:A147,A147)&gt;1,"DUPLICATE",""))</f>
        <v/>
      </c>
    </row>
    <row r="148" spans="1:24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2" t="str">
        <f t="shared" si="16"/>
        <v/>
      </c>
      <c r="Q148" s="2" t="str">
        <f t="shared" si="17"/>
        <v/>
      </c>
      <c r="R148" s="2" t="str">
        <f t="shared" si="18"/>
        <v/>
      </c>
      <c r="S148" s="2" t="str">
        <f t="shared" si="19"/>
        <v/>
      </c>
      <c r="T148" s="2" t="str">
        <f>IF(A148="","",IF(S148="IDENTITY_OR_SCOPE_MISSING","A competitor assessment is not valid until the entity and decision scope are defined.",IFERROR(VLOOKUP(S148,'Method Notes'!$A$26:$E$37,2,FALSE),"The available evidence is not sufficient for a bounded current assessment.")))</f>
        <v/>
      </c>
      <c r="U148" s="2" t="str">
        <f>IF(A148="","",IF(S148="IDENTITY_OR_SCOPE_MISSING","No competitor-role, relevance or monitoring conclusion is supported yet.",IFERROR(VLOOKUP(S148,'Method Notes'!$A$26:$E$37,3,FALSE),"Do not infer historical strength, future market share or strategic threat from missing evidence.")))</f>
        <v/>
      </c>
      <c r="V148" s="2" t="str">
        <f>IF(A148="","",IF(S148="IDENTITY_OR_SCOPE_MISSING",IF(D148&lt;&gt;"known","Normalize the competitor identity and product being evaluated.","Define the buyer, job/need, offer or tier, geography and decision context."),IF(S148="DECISION_CRITICAL_UNKNOWN",IF(G148="unknown","Verify whether the same buyer would use it for the same job.",IF(H148="unknown","Verify commercial availability, implementation and procurement serviceability in scope.",IF(J148="unverified","Verify the working product/capability from direct documentation or use.","Refresh the stale buyer or commercial evidence."))),IFERROR(VLOOKUP(S148,'Method Notes'!$A$26:$E$37,4,FALSE),"Resolve the missing decision-critical fact before escalating the conclusion."))))</f>
        <v/>
      </c>
      <c r="W148" s="2" t="str">
        <f>IF(A148="","",IF(S148="IDENTITY_OR_SCOPE_MISSING","Restart the check when identity and scope are complete.",IFERROR(VLOOKUP(S148,'Method Notes'!$A$26:$E$37,5,FALSE),"Reassess when the missing or contradictory evidence is resolved.")))</f>
        <v/>
      </c>
      <c r="X148" s="2" t="str">
        <f>IF(A148="","",IF(COUNTIF($A$5:A148,A148)&gt;1,"DUPLICATE",""))</f>
        <v/>
      </c>
    </row>
    <row r="149" spans="1:24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2" t="str">
        <f t="shared" si="16"/>
        <v/>
      </c>
      <c r="Q149" s="2" t="str">
        <f t="shared" si="17"/>
        <v/>
      </c>
      <c r="R149" s="2" t="str">
        <f t="shared" si="18"/>
        <v/>
      </c>
      <c r="S149" s="2" t="str">
        <f t="shared" si="19"/>
        <v/>
      </c>
      <c r="T149" s="2" t="str">
        <f>IF(A149="","",IF(S149="IDENTITY_OR_SCOPE_MISSING","A competitor assessment is not valid until the entity and decision scope are defined.",IFERROR(VLOOKUP(S149,'Method Notes'!$A$26:$E$37,2,FALSE),"The available evidence is not sufficient for a bounded current assessment.")))</f>
        <v/>
      </c>
      <c r="U149" s="2" t="str">
        <f>IF(A149="","",IF(S149="IDENTITY_OR_SCOPE_MISSING","No competitor-role, relevance or monitoring conclusion is supported yet.",IFERROR(VLOOKUP(S149,'Method Notes'!$A$26:$E$37,3,FALSE),"Do not infer historical strength, future market share or strategic threat from missing evidence.")))</f>
        <v/>
      </c>
      <c r="V149" s="2" t="str">
        <f>IF(A149="","",IF(S149="IDENTITY_OR_SCOPE_MISSING",IF(D149&lt;&gt;"known","Normalize the competitor identity and product being evaluated.","Define the buyer, job/need, offer or tier, geography and decision context."),IF(S149="DECISION_CRITICAL_UNKNOWN",IF(G149="unknown","Verify whether the same buyer would use it for the same job.",IF(H149="unknown","Verify commercial availability, implementation and procurement serviceability in scope.",IF(J149="unverified","Verify the working product/capability from direct documentation or use.","Refresh the stale buyer or commercial evidence."))),IFERROR(VLOOKUP(S149,'Method Notes'!$A$26:$E$37,4,FALSE),"Resolve the missing decision-critical fact before escalating the conclusion."))))</f>
        <v/>
      </c>
      <c r="W149" s="2" t="str">
        <f>IF(A149="","",IF(S149="IDENTITY_OR_SCOPE_MISSING","Restart the check when identity and scope are complete.",IFERROR(VLOOKUP(S149,'Method Notes'!$A$26:$E$37,5,FALSE),"Reassess when the missing or contradictory evidence is resolved.")))</f>
        <v/>
      </c>
      <c r="X149" s="2" t="str">
        <f>IF(A149="","",IF(COUNTIF($A$5:A149,A149)&gt;1,"DUPLICATE",""))</f>
        <v/>
      </c>
    </row>
    <row r="150" spans="1:24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2" t="str">
        <f t="shared" si="16"/>
        <v/>
      </c>
      <c r="Q150" s="2" t="str">
        <f t="shared" si="17"/>
        <v/>
      </c>
      <c r="R150" s="2" t="str">
        <f t="shared" si="18"/>
        <v/>
      </c>
      <c r="S150" s="2" t="str">
        <f t="shared" si="19"/>
        <v/>
      </c>
      <c r="T150" s="2" t="str">
        <f>IF(A150="","",IF(S150="IDENTITY_OR_SCOPE_MISSING","A competitor assessment is not valid until the entity and decision scope are defined.",IFERROR(VLOOKUP(S150,'Method Notes'!$A$26:$E$37,2,FALSE),"The available evidence is not sufficient for a bounded current assessment.")))</f>
        <v/>
      </c>
      <c r="U150" s="2" t="str">
        <f>IF(A150="","",IF(S150="IDENTITY_OR_SCOPE_MISSING","No competitor-role, relevance or monitoring conclusion is supported yet.",IFERROR(VLOOKUP(S150,'Method Notes'!$A$26:$E$37,3,FALSE),"Do not infer historical strength, future market share or strategic threat from missing evidence.")))</f>
        <v/>
      </c>
      <c r="V150" s="2" t="str">
        <f>IF(A150="","",IF(S150="IDENTITY_OR_SCOPE_MISSING",IF(D150&lt;&gt;"known","Normalize the competitor identity and product being evaluated.","Define the buyer, job/need, offer or tier, geography and decision context."),IF(S150="DECISION_CRITICAL_UNKNOWN",IF(G150="unknown","Verify whether the same buyer would use it for the same job.",IF(H150="unknown","Verify commercial availability, implementation and procurement serviceability in scope.",IF(J150="unverified","Verify the working product/capability from direct documentation or use.","Refresh the stale buyer or commercial evidence."))),IFERROR(VLOOKUP(S150,'Method Notes'!$A$26:$E$37,4,FALSE),"Resolve the missing decision-critical fact before escalating the conclusion."))))</f>
        <v/>
      </c>
      <c r="W150" s="2" t="str">
        <f>IF(A150="","",IF(S150="IDENTITY_OR_SCOPE_MISSING","Restart the check when identity and scope are complete.",IFERROR(VLOOKUP(S150,'Method Notes'!$A$26:$E$37,5,FALSE),"Reassess when the missing or contradictory evidence is resolved.")))</f>
        <v/>
      </c>
      <c r="X150" s="2" t="str">
        <f>IF(A150="","",IF(COUNTIF($A$5:A150,A150)&gt;1,"DUPLICATE",""))</f>
        <v/>
      </c>
    </row>
    <row r="151" spans="1:24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2" t="str">
        <f t="shared" si="16"/>
        <v/>
      </c>
      <c r="Q151" s="2" t="str">
        <f t="shared" si="17"/>
        <v/>
      </c>
      <c r="R151" s="2" t="str">
        <f t="shared" si="18"/>
        <v/>
      </c>
      <c r="S151" s="2" t="str">
        <f t="shared" si="19"/>
        <v/>
      </c>
      <c r="T151" s="2" t="str">
        <f>IF(A151="","",IF(S151="IDENTITY_OR_SCOPE_MISSING","A competitor assessment is not valid until the entity and decision scope are defined.",IFERROR(VLOOKUP(S151,'Method Notes'!$A$26:$E$37,2,FALSE),"The available evidence is not sufficient for a bounded current assessment.")))</f>
        <v/>
      </c>
      <c r="U151" s="2" t="str">
        <f>IF(A151="","",IF(S151="IDENTITY_OR_SCOPE_MISSING","No competitor-role, relevance or monitoring conclusion is supported yet.",IFERROR(VLOOKUP(S151,'Method Notes'!$A$26:$E$37,3,FALSE),"Do not infer historical strength, future market share or strategic threat from missing evidence.")))</f>
        <v/>
      </c>
      <c r="V151" s="2" t="str">
        <f>IF(A151="","",IF(S151="IDENTITY_OR_SCOPE_MISSING",IF(D151&lt;&gt;"known","Normalize the competitor identity and product being evaluated.","Define the buyer, job/need, offer or tier, geography and decision context."),IF(S151="DECISION_CRITICAL_UNKNOWN",IF(G151="unknown","Verify whether the same buyer would use it for the same job.",IF(H151="unknown","Verify commercial availability, implementation and procurement serviceability in scope.",IF(J151="unverified","Verify the working product/capability from direct documentation or use.","Refresh the stale buyer or commercial evidence."))),IFERROR(VLOOKUP(S151,'Method Notes'!$A$26:$E$37,4,FALSE),"Resolve the missing decision-critical fact before escalating the conclusion."))))</f>
        <v/>
      </c>
      <c r="W151" s="2" t="str">
        <f>IF(A151="","",IF(S151="IDENTITY_OR_SCOPE_MISSING","Restart the check when identity and scope are complete.",IFERROR(VLOOKUP(S151,'Method Notes'!$A$26:$E$37,5,FALSE),"Reassess when the missing or contradictory evidence is resolved.")))</f>
        <v/>
      </c>
      <c r="X151" s="2" t="str">
        <f>IF(A151="","",IF(COUNTIF($A$5:A151,A151)&gt;1,"DUPLICATE",""))</f>
        <v/>
      </c>
    </row>
    <row r="152" spans="1:24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2" t="str">
        <f t="shared" si="16"/>
        <v/>
      </c>
      <c r="Q152" s="2" t="str">
        <f t="shared" si="17"/>
        <v/>
      </c>
      <c r="R152" s="2" t="str">
        <f t="shared" si="18"/>
        <v/>
      </c>
      <c r="S152" s="2" t="str">
        <f t="shared" si="19"/>
        <v/>
      </c>
      <c r="T152" s="2" t="str">
        <f>IF(A152="","",IF(S152="IDENTITY_OR_SCOPE_MISSING","A competitor assessment is not valid until the entity and decision scope are defined.",IFERROR(VLOOKUP(S152,'Method Notes'!$A$26:$E$37,2,FALSE),"The available evidence is not sufficient for a bounded current assessment.")))</f>
        <v/>
      </c>
      <c r="U152" s="2" t="str">
        <f>IF(A152="","",IF(S152="IDENTITY_OR_SCOPE_MISSING","No competitor-role, relevance or monitoring conclusion is supported yet.",IFERROR(VLOOKUP(S152,'Method Notes'!$A$26:$E$37,3,FALSE),"Do not infer historical strength, future market share or strategic threat from missing evidence.")))</f>
        <v/>
      </c>
      <c r="V152" s="2" t="str">
        <f>IF(A152="","",IF(S152="IDENTITY_OR_SCOPE_MISSING",IF(D152&lt;&gt;"known","Normalize the competitor identity and product being evaluated.","Define the buyer, job/need, offer or tier, geography and decision context."),IF(S152="DECISION_CRITICAL_UNKNOWN",IF(G152="unknown","Verify whether the same buyer would use it for the same job.",IF(H152="unknown","Verify commercial availability, implementation and procurement serviceability in scope.",IF(J152="unverified","Verify the working product/capability from direct documentation or use.","Refresh the stale buyer or commercial evidence."))),IFERROR(VLOOKUP(S152,'Method Notes'!$A$26:$E$37,4,FALSE),"Resolve the missing decision-critical fact before escalating the conclusion."))))</f>
        <v/>
      </c>
      <c r="W152" s="2" t="str">
        <f>IF(A152="","",IF(S152="IDENTITY_OR_SCOPE_MISSING","Restart the check when identity and scope are complete.",IFERROR(VLOOKUP(S152,'Method Notes'!$A$26:$E$37,5,FALSE),"Reassess when the missing or contradictory evidence is resolved.")))</f>
        <v/>
      </c>
      <c r="X152" s="2" t="str">
        <f>IF(A152="","",IF(COUNTIF($A$5:A152,A152)&gt;1,"DUPLICATE",""))</f>
        <v/>
      </c>
    </row>
    <row r="153" spans="1:24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2" t="str">
        <f t="shared" si="16"/>
        <v/>
      </c>
      <c r="Q153" s="2" t="str">
        <f t="shared" si="17"/>
        <v/>
      </c>
      <c r="R153" s="2" t="str">
        <f t="shared" si="18"/>
        <v/>
      </c>
      <c r="S153" s="2" t="str">
        <f t="shared" si="19"/>
        <v/>
      </c>
      <c r="T153" s="2" t="str">
        <f>IF(A153="","",IF(S153="IDENTITY_OR_SCOPE_MISSING","A competitor assessment is not valid until the entity and decision scope are defined.",IFERROR(VLOOKUP(S153,'Method Notes'!$A$26:$E$37,2,FALSE),"The available evidence is not sufficient for a bounded current assessment.")))</f>
        <v/>
      </c>
      <c r="U153" s="2" t="str">
        <f>IF(A153="","",IF(S153="IDENTITY_OR_SCOPE_MISSING","No competitor-role, relevance or monitoring conclusion is supported yet.",IFERROR(VLOOKUP(S153,'Method Notes'!$A$26:$E$37,3,FALSE),"Do not infer historical strength, future market share or strategic threat from missing evidence.")))</f>
        <v/>
      </c>
      <c r="V153" s="2" t="str">
        <f>IF(A153="","",IF(S153="IDENTITY_OR_SCOPE_MISSING",IF(D153&lt;&gt;"known","Normalize the competitor identity and product being evaluated.","Define the buyer, job/need, offer or tier, geography and decision context."),IF(S153="DECISION_CRITICAL_UNKNOWN",IF(G153="unknown","Verify whether the same buyer would use it for the same job.",IF(H153="unknown","Verify commercial availability, implementation and procurement serviceability in scope.",IF(J153="unverified","Verify the working product/capability from direct documentation or use.","Refresh the stale buyer or commercial evidence."))),IFERROR(VLOOKUP(S153,'Method Notes'!$A$26:$E$37,4,FALSE),"Resolve the missing decision-critical fact before escalating the conclusion."))))</f>
        <v/>
      </c>
      <c r="W153" s="2" t="str">
        <f>IF(A153="","",IF(S153="IDENTITY_OR_SCOPE_MISSING","Restart the check when identity and scope are complete.",IFERROR(VLOOKUP(S153,'Method Notes'!$A$26:$E$37,5,FALSE),"Reassess when the missing or contradictory evidence is resolved.")))</f>
        <v/>
      </c>
      <c r="X153" s="2" t="str">
        <f>IF(A153="","",IF(COUNTIF($A$5:A153,A153)&gt;1,"DUPLICATE",""))</f>
        <v/>
      </c>
    </row>
    <row r="154" spans="1:2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2" t="str">
        <f t="shared" si="16"/>
        <v/>
      </c>
      <c r="Q154" s="2" t="str">
        <f t="shared" si="17"/>
        <v/>
      </c>
      <c r="R154" s="2" t="str">
        <f t="shared" si="18"/>
        <v/>
      </c>
      <c r="S154" s="2" t="str">
        <f t="shared" si="19"/>
        <v/>
      </c>
      <c r="T154" s="2" t="str">
        <f>IF(A154="","",IF(S154="IDENTITY_OR_SCOPE_MISSING","A competitor assessment is not valid until the entity and decision scope are defined.",IFERROR(VLOOKUP(S154,'Method Notes'!$A$26:$E$37,2,FALSE),"The available evidence is not sufficient for a bounded current assessment.")))</f>
        <v/>
      </c>
      <c r="U154" s="2" t="str">
        <f>IF(A154="","",IF(S154="IDENTITY_OR_SCOPE_MISSING","No competitor-role, relevance or monitoring conclusion is supported yet.",IFERROR(VLOOKUP(S154,'Method Notes'!$A$26:$E$37,3,FALSE),"Do not infer historical strength, future market share or strategic threat from missing evidence.")))</f>
        <v/>
      </c>
      <c r="V154" s="2" t="str">
        <f>IF(A154="","",IF(S154="IDENTITY_OR_SCOPE_MISSING",IF(D154&lt;&gt;"known","Normalize the competitor identity and product being evaluated.","Define the buyer, job/need, offer or tier, geography and decision context."),IF(S154="DECISION_CRITICAL_UNKNOWN",IF(G154="unknown","Verify whether the same buyer would use it for the same job.",IF(H154="unknown","Verify commercial availability, implementation and procurement serviceability in scope.",IF(J154="unverified","Verify the working product/capability from direct documentation or use.","Refresh the stale buyer or commercial evidence."))),IFERROR(VLOOKUP(S154,'Method Notes'!$A$26:$E$37,4,FALSE),"Resolve the missing decision-critical fact before escalating the conclusion."))))</f>
        <v/>
      </c>
      <c r="W154" s="2" t="str">
        <f>IF(A154="","",IF(S154="IDENTITY_OR_SCOPE_MISSING","Restart the check when identity and scope are complete.",IFERROR(VLOOKUP(S154,'Method Notes'!$A$26:$E$37,5,FALSE),"Reassess when the missing or contradictory evidence is resolved.")))</f>
        <v/>
      </c>
      <c r="X154" s="2" t="str">
        <f>IF(A154="","",IF(COUNTIF($A$5:A154,A154)&gt;1,"DUPLICATE",""))</f>
        <v/>
      </c>
    </row>
    <row r="155" spans="1:24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2" t="str">
        <f t="shared" si="16"/>
        <v/>
      </c>
      <c r="Q155" s="2" t="str">
        <f t="shared" si="17"/>
        <v/>
      </c>
      <c r="R155" s="2" t="str">
        <f t="shared" si="18"/>
        <v/>
      </c>
      <c r="S155" s="2" t="str">
        <f t="shared" si="19"/>
        <v/>
      </c>
      <c r="T155" s="2" t="str">
        <f>IF(A155="","",IF(S155="IDENTITY_OR_SCOPE_MISSING","A competitor assessment is not valid until the entity and decision scope are defined.",IFERROR(VLOOKUP(S155,'Method Notes'!$A$26:$E$37,2,FALSE),"The available evidence is not sufficient for a bounded current assessment.")))</f>
        <v/>
      </c>
      <c r="U155" s="2" t="str">
        <f>IF(A155="","",IF(S155="IDENTITY_OR_SCOPE_MISSING","No competitor-role, relevance or monitoring conclusion is supported yet.",IFERROR(VLOOKUP(S155,'Method Notes'!$A$26:$E$37,3,FALSE),"Do not infer historical strength, future market share or strategic threat from missing evidence.")))</f>
        <v/>
      </c>
      <c r="V155" s="2" t="str">
        <f>IF(A155="","",IF(S155="IDENTITY_OR_SCOPE_MISSING",IF(D155&lt;&gt;"known","Normalize the competitor identity and product being evaluated.","Define the buyer, job/need, offer or tier, geography and decision context."),IF(S155="DECISION_CRITICAL_UNKNOWN",IF(G155="unknown","Verify whether the same buyer would use it for the same job.",IF(H155="unknown","Verify commercial availability, implementation and procurement serviceability in scope.",IF(J155="unverified","Verify the working product/capability from direct documentation or use.","Refresh the stale buyer or commercial evidence."))),IFERROR(VLOOKUP(S155,'Method Notes'!$A$26:$E$37,4,FALSE),"Resolve the missing decision-critical fact before escalating the conclusion."))))</f>
        <v/>
      </c>
      <c r="W155" s="2" t="str">
        <f>IF(A155="","",IF(S155="IDENTITY_OR_SCOPE_MISSING","Restart the check when identity and scope are complete.",IFERROR(VLOOKUP(S155,'Method Notes'!$A$26:$E$37,5,FALSE),"Reassess when the missing or contradictory evidence is resolved.")))</f>
        <v/>
      </c>
      <c r="X155" s="2" t="str">
        <f>IF(A155="","",IF(COUNTIF($A$5:A155,A155)&gt;1,"DUPLICATE",""))</f>
        <v/>
      </c>
    </row>
    <row r="156" spans="1:24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2" t="str">
        <f t="shared" si="16"/>
        <v/>
      </c>
      <c r="Q156" s="2" t="str">
        <f t="shared" si="17"/>
        <v/>
      </c>
      <c r="R156" s="2" t="str">
        <f t="shared" si="18"/>
        <v/>
      </c>
      <c r="S156" s="2" t="str">
        <f t="shared" si="19"/>
        <v/>
      </c>
      <c r="T156" s="2" t="str">
        <f>IF(A156="","",IF(S156="IDENTITY_OR_SCOPE_MISSING","A competitor assessment is not valid until the entity and decision scope are defined.",IFERROR(VLOOKUP(S156,'Method Notes'!$A$26:$E$37,2,FALSE),"The available evidence is not sufficient for a bounded current assessment.")))</f>
        <v/>
      </c>
      <c r="U156" s="2" t="str">
        <f>IF(A156="","",IF(S156="IDENTITY_OR_SCOPE_MISSING","No competitor-role, relevance or monitoring conclusion is supported yet.",IFERROR(VLOOKUP(S156,'Method Notes'!$A$26:$E$37,3,FALSE),"Do not infer historical strength, future market share or strategic threat from missing evidence.")))</f>
        <v/>
      </c>
      <c r="V156" s="2" t="str">
        <f>IF(A156="","",IF(S156="IDENTITY_OR_SCOPE_MISSING",IF(D156&lt;&gt;"known","Normalize the competitor identity and product being evaluated.","Define the buyer, job/need, offer or tier, geography and decision context."),IF(S156="DECISION_CRITICAL_UNKNOWN",IF(G156="unknown","Verify whether the same buyer would use it for the same job.",IF(H156="unknown","Verify commercial availability, implementation and procurement serviceability in scope.",IF(J156="unverified","Verify the working product/capability from direct documentation or use.","Refresh the stale buyer or commercial evidence."))),IFERROR(VLOOKUP(S156,'Method Notes'!$A$26:$E$37,4,FALSE),"Resolve the missing decision-critical fact before escalating the conclusion."))))</f>
        <v/>
      </c>
      <c r="W156" s="2" t="str">
        <f>IF(A156="","",IF(S156="IDENTITY_OR_SCOPE_MISSING","Restart the check when identity and scope are complete.",IFERROR(VLOOKUP(S156,'Method Notes'!$A$26:$E$37,5,FALSE),"Reassess when the missing or contradictory evidence is resolved.")))</f>
        <v/>
      </c>
      <c r="X156" s="2" t="str">
        <f>IF(A156="","",IF(COUNTIF($A$5:A156,A156)&gt;1,"DUPLICATE",""))</f>
        <v/>
      </c>
    </row>
    <row r="157" spans="1:24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2" t="str">
        <f t="shared" si="16"/>
        <v/>
      </c>
      <c r="Q157" s="2" t="str">
        <f t="shared" si="17"/>
        <v/>
      </c>
      <c r="R157" s="2" t="str">
        <f t="shared" si="18"/>
        <v/>
      </c>
      <c r="S157" s="2" t="str">
        <f t="shared" si="19"/>
        <v/>
      </c>
      <c r="T157" s="2" t="str">
        <f>IF(A157="","",IF(S157="IDENTITY_OR_SCOPE_MISSING","A competitor assessment is not valid until the entity and decision scope are defined.",IFERROR(VLOOKUP(S157,'Method Notes'!$A$26:$E$37,2,FALSE),"The available evidence is not sufficient for a bounded current assessment.")))</f>
        <v/>
      </c>
      <c r="U157" s="2" t="str">
        <f>IF(A157="","",IF(S157="IDENTITY_OR_SCOPE_MISSING","No competitor-role, relevance or monitoring conclusion is supported yet.",IFERROR(VLOOKUP(S157,'Method Notes'!$A$26:$E$37,3,FALSE),"Do not infer historical strength, future market share or strategic threat from missing evidence.")))</f>
        <v/>
      </c>
      <c r="V157" s="2" t="str">
        <f>IF(A157="","",IF(S157="IDENTITY_OR_SCOPE_MISSING",IF(D157&lt;&gt;"known","Normalize the competitor identity and product being evaluated.","Define the buyer, job/need, offer or tier, geography and decision context."),IF(S157="DECISION_CRITICAL_UNKNOWN",IF(G157="unknown","Verify whether the same buyer would use it for the same job.",IF(H157="unknown","Verify commercial availability, implementation and procurement serviceability in scope.",IF(J157="unverified","Verify the working product/capability from direct documentation or use.","Refresh the stale buyer or commercial evidence."))),IFERROR(VLOOKUP(S157,'Method Notes'!$A$26:$E$37,4,FALSE),"Resolve the missing decision-critical fact before escalating the conclusion."))))</f>
        <v/>
      </c>
      <c r="W157" s="2" t="str">
        <f>IF(A157="","",IF(S157="IDENTITY_OR_SCOPE_MISSING","Restart the check when identity and scope are complete.",IFERROR(VLOOKUP(S157,'Method Notes'!$A$26:$E$37,5,FALSE),"Reassess when the missing or contradictory evidence is resolved.")))</f>
        <v/>
      </c>
      <c r="X157" s="2" t="str">
        <f>IF(A157="","",IF(COUNTIF($A$5:A157,A157)&gt;1,"DUPLICATE",""))</f>
        <v/>
      </c>
    </row>
    <row r="158" spans="1:24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2" t="str">
        <f t="shared" si="16"/>
        <v/>
      </c>
      <c r="Q158" s="2" t="str">
        <f t="shared" si="17"/>
        <v/>
      </c>
      <c r="R158" s="2" t="str">
        <f t="shared" si="18"/>
        <v/>
      </c>
      <c r="S158" s="2" t="str">
        <f t="shared" si="19"/>
        <v/>
      </c>
      <c r="T158" s="2" t="str">
        <f>IF(A158="","",IF(S158="IDENTITY_OR_SCOPE_MISSING","A competitor assessment is not valid until the entity and decision scope are defined.",IFERROR(VLOOKUP(S158,'Method Notes'!$A$26:$E$37,2,FALSE),"The available evidence is not sufficient for a bounded current assessment.")))</f>
        <v/>
      </c>
      <c r="U158" s="2" t="str">
        <f>IF(A158="","",IF(S158="IDENTITY_OR_SCOPE_MISSING","No competitor-role, relevance or monitoring conclusion is supported yet.",IFERROR(VLOOKUP(S158,'Method Notes'!$A$26:$E$37,3,FALSE),"Do not infer historical strength, future market share or strategic threat from missing evidence.")))</f>
        <v/>
      </c>
      <c r="V158" s="2" t="str">
        <f>IF(A158="","",IF(S158="IDENTITY_OR_SCOPE_MISSING",IF(D158&lt;&gt;"known","Normalize the competitor identity and product being evaluated.","Define the buyer, job/need, offer or tier, geography and decision context."),IF(S158="DECISION_CRITICAL_UNKNOWN",IF(G158="unknown","Verify whether the same buyer would use it for the same job.",IF(H158="unknown","Verify commercial availability, implementation and procurement serviceability in scope.",IF(J158="unverified","Verify the working product/capability from direct documentation or use.","Refresh the stale buyer or commercial evidence."))),IFERROR(VLOOKUP(S158,'Method Notes'!$A$26:$E$37,4,FALSE),"Resolve the missing decision-critical fact before escalating the conclusion."))))</f>
        <v/>
      </c>
      <c r="W158" s="2" t="str">
        <f>IF(A158="","",IF(S158="IDENTITY_OR_SCOPE_MISSING","Restart the check when identity and scope are complete.",IFERROR(VLOOKUP(S158,'Method Notes'!$A$26:$E$37,5,FALSE),"Reassess when the missing or contradictory evidence is resolved.")))</f>
        <v/>
      </c>
      <c r="X158" s="2" t="str">
        <f>IF(A158="","",IF(COUNTIF($A$5:A158,A158)&gt;1,"DUPLICATE",""))</f>
        <v/>
      </c>
    </row>
    <row r="159" spans="1:24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2" t="str">
        <f t="shared" si="16"/>
        <v/>
      </c>
      <c r="Q159" s="2" t="str">
        <f t="shared" si="17"/>
        <v/>
      </c>
      <c r="R159" s="2" t="str">
        <f t="shared" si="18"/>
        <v/>
      </c>
      <c r="S159" s="2" t="str">
        <f t="shared" si="19"/>
        <v/>
      </c>
      <c r="T159" s="2" t="str">
        <f>IF(A159="","",IF(S159="IDENTITY_OR_SCOPE_MISSING","A competitor assessment is not valid until the entity and decision scope are defined.",IFERROR(VLOOKUP(S159,'Method Notes'!$A$26:$E$37,2,FALSE),"The available evidence is not sufficient for a bounded current assessment.")))</f>
        <v/>
      </c>
      <c r="U159" s="2" t="str">
        <f>IF(A159="","",IF(S159="IDENTITY_OR_SCOPE_MISSING","No competitor-role, relevance or monitoring conclusion is supported yet.",IFERROR(VLOOKUP(S159,'Method Notes'!$A$26:$E$37,3,FALSE),"Do not infer historical strength, future market share or strategic threat from missing evidence.")))</f>
        <v/>
      </c>
      <c r="V159" s="2" t="str">
        <f>IF(A159="","",IF(S159="IDENTITY_OR_SCOPE_MISSING",IF(D159&lt;&gt;"known","Normalize the competitor identity and product being evaluated.","Define the buyer, job/need, offer or tier, geography and decision context."),IF(S159="DECISION_CRITICAL_UNKNOWN",IF(G159="unknown","Verify whether the same buyer would use it for the same job.",IF(H159="unknown","Verify commercial availability, implementation and procurement serviceability in scope.",IF(J159="unverified","Verify the working product/capability from direct documentation or use.","Refresh the stale buyer or commercial evidence."))),IFERROR(VLOOKUP(S159,'Method Notes'!$A$26:$E$37,4,FALSE),"Resolve the missing decision-critical fact before escalating the conclusion."))))</f>
        <v/>
      </c>
      <c r="W159" s="2" t="str">
        <f>IF(A159="","",IF(S159="IDENTITY_OR_SCOPE_MISSING","Restart the check when identity and scope are complete.",IFERROR(VLOOKUP(S159,'Method Notes'!$A$26:$E$37,5,FALSE),"Reassess when the missing or contradictory evidence is resolved.")))</f>
        <v/>
      </c>
      <c r="X159" s="2" t="str">
        <f>IF(A159="","",IF(COUNTIF($A$5:A159,A159)&gt;1,"DUPLICATE",""))</f>
        <v/>
      </c>
    </row>
    <row r="160" spans="1:24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2" t="str">
        <f t="shared" si="16"/>
        <v/>
      </c>
      <c r="Q160" s="2" t="str">
        <f t="shared" si="17"/>
        <v/>
      </c>
      <c r="R160" s="2" t="str">
        <f t="shared" si="18"/>
        <v/>
      </c>
      <c r="S160" s="2" t="str">
        <f t="shared" si="19"/>
        <v/>
      </c>
      <c r="T160" s="2" t="str">
        <f>IF(A160="","",IF(S160="IDENTITY_OR_SCOPE_MISSING","A competitor assessment is not valid until the entity and decision scope are defined.",IFERROR(VLOOKUP(S160,'Method Notes'!$A$26:$E$37,2,FALSE),"The available evidence is not sufficient for a bounded current assessment.")))</f>
        <v/>
      </c>
      <c r="U160" s="2" t="str">
        <f>IF(A160="","",IF(S160="IDENTITY_OR_SCOPE_MISSING","No competitor-role, relevance or monitoring conclusion is supported yet.",IFERROR(VLOOKUP(S160,'Method Notes'!$A$26:$E$37,3,FALSE),"Do not infer historical strength, future market share or strategic threat from missing evidence.")))</f>
        <v/>
      </c>
      <c r="V160" s="2" t="str">
        <f>IF(A160="","",IF(S160="IDENTITY_OR_SCOPE_MISSING",IF(D160&lt;&gt;"known","Normalize the competitor identity and product being evaluated.","Define the buyer, job/need, offer or tier, geography and decision context."),IF(S160="DECISION_CRITICAL_UNKNOWN",IF(G160="unknown","Verify whether the same buyer would use it for the same job.",IF(H160="unknown","Verify commercial availability, implementation and procurement serviceability in scope.",IF(J160="unverified","Verify the working product/capability from direct documentation or use.","Refresh the stale buyer or commercial evidence."))),IFERROR(VLOOKUP(S160,'Method Notes'!$A$26:$E$37,4,FALSE),"Resolve the missing decision-critical fact before escalating the conclusion."))))</f>
        <v/>
      </c>
      <c r="W160" s="2" t="str">
        <f>IF(A160="","",IF(S160="IDENTITY_OR_SCOPE_MISSING","Restart the check when identity and scope are complete.",IFERROR(VLOOKUP(S160,'Method Notes'!$A$26:$E$37,5,FALSE),"Reassess when the missing or contradictory evidence is resolved.")))</f>
        <v/>
      </c>
      <c r="X160" s="2" t="str">
        <f>IF(A160="","",IF(COUNTIF($A$5:A160,A160)&gt;1,"DUPLICATE",""))</f>
        <v/>
      </c>
    </row>
    <row r="161" spans="1:24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2" t="str">
        <f t="shared" si="16"/>
        <v/>
      </c>
      <c r="Q161" s="2" t="str">
        <f t="shared" si="17"/>
        <v/>
      </c>
      <c r="R161" s="2" t="str">
        <f t="shared" si="18"/>
        <v/>
      </c>
      <c r="S161" s="2" t="str">
        <f t="shared" si="19"/>
        <v/>
      </c>
      <c r="T161" s="2" t="str">
        <f>IF(A161="","",IF(S161="IDENTITY_OR_SCOPE_MISSING","A competitor assessment is not valid until the entity and decision scope are defined.",IFERROR(VLOOKUP(S161,'Method Notes'!$A$26:$E$37,2,FALSE),"The available evidence is not sufficient for a bounded current assessment.")))</f>
        <v/>
      </c>
      <c r="U161" s="2" t="str">
        <f>IF(A161="","",IF(S161="IDENTITY_OR_SCOPE_MISSING","No competitor-role, relevance or monitoring conclusion is supported yet.",IFERROR(VLOOKUP(S161,'Method Notes'!$A$26:$E$37,3,FALSE),"Do not infer historical strength, future market share or strategic threat from missing evidence.")))</f>
        <v/>
      </c>
      <c r="V161" s="2" t="str">
        <f>IF(A161="","",IF(S161="IDENTITY_OR_SCOPE_MISSING",IF(D161&lt;&gt;"known","Normalize the competitor identity and product being evaluated.","Define the buyer, job/need, offer or tier, geography and decision context."),IF(S161="DECISION_CRITICAL_UNKNOWN",IF(G161="unknown","Verify whether the same buyer would use it for the same job.",IF(H161="unknown","Verify commercial availability, implementation and procurement serviceability in scope.",IF(J161="unverified","Verify the working product/capability from direct documentation or use.","Refresh the stale buyer or commercial evidence."))),IFERROR(VLOOKUP(S161,'Method Notes'!$A$26:$E$37,4,FALSE),"Resolve the missing decision-critical fact before escalating the conclusion."))))</f>
        <v/>
      </c>
      <c r="W161" s="2" t="str">
        <f>IF(A161="","",IF(S161="IDENTITY_OR_SCOPE_MISSING","Restart the check when identity and scope are complete.",IFERROR(VLOOKUP(S161,'Method Notes'!$A$26:$E$37,5,FALSE),"Reassess when the missing or contradictory evidence is resolved.")))</f>
        <v/>
      </c>
      <c r="X161" s="2" t="str">
        <f>IF(A161="","",IF(COUNTIF($A$5:A161,A161)&gt;1,"DUPLICATE",""))</f>
        <v/>
      </c>
    </row>
    <row r="162" spans="1:24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2" t="str">
        <f t="shared" si="16"/>
        <v/>
      </c>
      <c r="Q162" s="2" t="str">
        <f t="shared" si="17"/>
        <v/>
      </c>
      <c r="R162" s="2" t="str">
        <f t="shared" si="18"/>
        <v/>
      </c>
      <c r="S162" s="2" t="str">
        <f t="shared" si="19"/>
        <v/>
      </c>
      <c r="T162" s="2" t="str">
        <f>IF(A162="","",IF(S162="IDENTITY_OR_SCOPE_MISSING","A competitor assessment is not valid until the entity and decision scope are defined.",IFERROR(VLOOKUP(S162,'Method Notes'!$A$26:$E$37,2,FALSE),"The available evidence is not sufficient for a bounded current assessment.")))</f>
        <v/>
      </c>
      <c r="U162" s="2" t="str">
        <f>IF(A162="","",IF(S162="IDENTITY_OR_SCOPE_MISSING","No competitor-role, relevance or monitoring conclusion is supported yet.",IFERROR(VLOOKUP(S162,'Method Notes'!$A$26:$E$37,3,FALSE),"Do not infer historical strength, future market share or strategic threat from missing evidence.")))</f>
        <v/>
      </c>
      <c r="V162" s="2" t="str">
        <f>IF(A162="","",IF(S162="IDENTITY_OR_SCOPE_MISSING",IF(D162&lt;&gt;"known","Normalize the competitor identity and product being evaluated.","Define the buyer, job/need, offer or tier, geography and decision context."),IF(S162="DECISION_CRITICAL_UNKNOWN",IF(G162="unknown","Verify whether the same buyer would use it for the same job.",IF(H162="unknown","Verify commercial availability, implementation and procurement serviceability in scope.",IF(J162="unverified","Verify the working product/capability from direct documentation or use.","Refresh the stale buyer or commercial evidence."))),IFERROR(VLOOKUP(S162,'Method Notes'!$A$26:$E$37,4,FALSE),"Resolve the missing decision-critical fact before escalating the conclusion."))))</f>
        <v/>
      </c>
      <c r="W162" s="2" t="str">
        <f>IF(A162="","",IF(S162="IDENTITY_OR_SCOPE_MISSING","Restart the check when identity and scope are complete.",IFERROR(VLOOKUP(S162,'Method Notes'!$A$26:$E$37,5,FALSE),"Reassess when the missing or contradictory evidence is resolved.")))</f>
        <v/>
      </c>
      <c r="X162" s="2" t="str">
        <f>IF(A162="","",IF(COUNTIF($A$5:A162,A162)&gt;1,"DUPLICATE",""))</f>
        <v/>
      </c>
    </row>
    <row r="163" spans="1:24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2" t="str">
        <f t="shared" si="16"/>
        <v/>
      </c>
      <c r="Q163" s="2" t="str">
        <f t="shared" si="17"/>
        <v/>
      </c>
      <c r="R163" s="2" t="str">
        <f t="shared" si="18"/>
        <v/>
      </c>
      <c r="S163" s="2" t="str">
        <f t="shared" si="19"/>
        <v/>
      </c>
      <c r="T163" s="2" t="str">
        <f>IF(A163="","",IF(S163="IDENTITY_OR_SCOPE_MISSING","A competitor assessment is not valid until the entity and decision scope are defined.",IFERROR(VLOOKUP(S163,'Method Notes'!$A$26:$E$37,2,FALSE),"The available evidence is not sufficient for a bounded current assessment.")))</f>
        <v/>
      </c>
      <c r="U163" s="2" t="str">
        <f>IF(A163="","",IF(S163="IDENTITY_OR_SCOPE_MISSING","No competitor-role, relevance or monitoring conclusion is supported yet.",IFERROR(VLOOKUP(S163,'Method Notes'!$A$26:$E$37,3,FALSE),"Do not infer historical strength, future market share or strategic threat from missing evidence.")))</f>
        <v/>
      </c>
      <c r="V163" s="2" t="str">
        <f>IF(A163="","",IF(S163="IDENTITY_OR_SCOPE_MISSING",IF(D163&lt;&gt;"known","Normalize the competitor identity and product being evaluated.","Define the buyer, job/need, offer or tier, geography and decision context."),IF(S163="DECISION_CRITICAL_UNKNOWN",IF(G163="unknown","Verify whether the same buyer would use it for the same job.",IF(H163="unknown","Verify commercial availability, implementation and procurement serviceability in scope.",IF(J163="unverified","Verify the working product/capability from direct documentation or use.","Refresh the stale buyer or commercial evidence."))),IFERROR(VLOOKUP(S163,'Method Notes'!$A$26:$E$37,4,FALSE),"Resolve the missing decision-critical fact before escalating the conclusion."))))</f>
        <v/>
      </c>
      <c r="W163" s="2" t="str">
        <f>IF(A163="","",IF(S163="IDENTITY_OR_SCOPE_MISSING","Restart the check when identity and scope are complete.",IFERROR(VLOOKUP(S163,'Method Notes'!$A$26:$E$37,5,FALSE),"Reassess when the missing or contradictory evidence is resolved.")))</f>
        <v/>
      </c>
      <c r="X163" s="2" t="str">
        <f>IF(A163="","",IF(COUNTIF($A$5:A163,A163)&gt;1,"DUPLICATE",""))</f>
        <v/>
      </c>
    </row>
    <row r="164" spans="1:2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2" t="str">
        <f t="shared" si="16"/>
        <v/>
      </c>
      <c r="Q164" s="2" t="str">
        <f t="shared" si="17"/>
        <v/>
      </c>
      <c r="R164" s="2" t="str">
        <f t="shared" si="18"/>
        <v/>
      </c>
      <c r="S164" s="2" t="str">
        <f t="shared" si="19"/>
        <v/>
      </c>
      <c r="T164" s="2" t="str">
        <f>IF(A164="","",IF(S164="IDENTITY_OR_SCOPE_MISSING","A competitor assessment is not valid until the entity and decision scope are defined.",IFERROR(VLOOKUP(S164,'Method Notes'!$A$26:$E$37,2,FALSE),"The available evidence is not sufficient for a bounded current assessment.")))</f>
        <v/>
      </c>
      <c r="U164" s="2" t="str">
        <f>IF(A164="","",IF(S164="IDENTITY_OR_SCOPE_MISSING","No competitor-role, relevance or monitoring conclusion is supported yet.",IFERROR(VLOOKUP(S164,'Method Notes'!$A$26:$E$37,3,FALSE),"Do not infer historical strength, future market share or strategic threat from missing evidence.")))</f>
        <v/>
      </c>
      <c r="V164" s="2" t="str">
        <f>IF(A164="","",IF(S164="IDENTITY_OR_SCOPE_MISSING",IF(D164&lt;&gt;"known","Normalize the competitor identity and product being evaluated.","Define the buyer, job/need, offer or tier, geography and decision context."),IF(S164="DECISION_CRITICAL_UNKNOWN",IF(G164="unknown","Verify whether the same buyer would use it for the same job.",IF(H164="unknown","Verify commercial availability, implementation and procurement serviceability in scope.",IF(J164="unverified","Verify the working product/capability from direct documentation or use.","Refresh the stale buyer or commercial evidence."))),IFERROR(VLOOKUP(S164,'Method Notes'!$A$26:$E$37,4,FALSE),"Resolve the missing decision-critical fact before escalating the conclusion."))))</f>
        <v/>
      </c>
      <c r="W164" s="2" t="str">
        <f>IF(A164="","",IF(S164="IDENTITY_OR_SCOPE_MISSING","Restart the check when identity and scope are complete.",IFERROR(VLOOKUP(S164,'Method Notes'!$A$26:$E$37,5,FALSE),"Reassess when the missing or contradictory evidence is resolved.")))</f>
        <v/>
      </c>
      <c r="X164" s="2" t="str">
        <f>IF(A164="","",IF(COUNTIF($A$5:A164,A164)&gt;1,"DUPLICATE",""))</f>
        <v/>
      </c>
    </row>
    <row r="165" spans="1:24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2" t="str">
        <f t="shared" ref="P165:P196" si="20">IF(A165="","",IF(OR(D165&lt;&gt;"known",E165&lt;&gt;"defined"),"INVALID INPUT",IF(OR(G165="no",F165="not_available",H165="no"),"EXCLUDED",IF(L165="material","UNRESOLVED",IF(OR(G165="unknown",H165="unknown",I165="unknown",AND(M165="mixed_stale",I165&lt;&gt;"repeated"),J165="unverified"),"UNRESOLVED",IF(AND(G165="same",H165="yes",J165="verified",I165="repeated"),"CURRENTLY RELEVANT",IF(AND(G165="same",OR(J165="verified",J165="partial"),OR(H165="yes",H165="partial"),OR(K165="corroborated",I165="single")),"PROVISIONAL EMERGING",IF(AND(OR(G165="adjacent",G165="same"),OR(J165="verified",J165="partial"),I165="none"),"REFERENCE ONLY","UNRESOLVED"))))))))</f>
        <v/>
      </c>
      <c r="Q165" s="2" t="str">
        <f t="shared" ref="Q165:Q196" si="21">IF(A165="","",IF(P165="INVALID INPUT","UNRESOLVED",IF(P165="EXCLUDED",IF(L165="material","UNRESOLVED","OBSERVED"),IF(P165="CURRENTLY RELEVANT","OBSERVED",IF(P165="PROVISIONAL EMERGING",IF(AND(I165="single",J165="verified"),"OBSERVED","INFERRED"),IF(P165="REFERENCE ONLY","INFERRED","UNRESOLVED"))))))</f>
        <v/>
      </c>
      <c r="R165" s="2" t="str">
        <f t="shared" ref="R165:R196" si="22">IF(A165="","",IF(P165="EXCLUDED","NO MONITORING",IF(P165="CURRENTLY RELEVANT","ACTIVE MONITOR",IF(P165="PROVISIONAL EMERGING","TARGETED WATCH",IF(P165="REFERENCE ONLY",IF(K165="corroborated","TARGETED WATCH","LOW-INTENSITY WATCH"),"RESOLVE EVIDENCE")))))</f>
        <v/>
      </c>
      <c r="S165" s="2" t="str">
        <f t="shared" ref="S165:S196" si="23">IF(A165="","",IF(P165="INVALID INPUT","IDENTITY_OR_SCOPE_MISSING",IF(P165="EXCLUDED",IF(G165="no","BUYER_OR_JOB_MISMATCH","NOT_SERVICEABLE_IN_SCOPE"),IF(L165="material","MATERIAL_CONTRADICTION",IF(AND(M165="mixed_stale",I165&lt;&gt;"repeated"),"CRITICAL_EVIDENCE_STALE",IF(OR(G165="unknown",H165="unknown",I165="unknown",J165="unverified"),"DECISION_CRITICAL_UNKNOWN",IF(P165="CURRENTLY RELEVANT","REPEATED_BUYER_COMPETITION",IF(P165="PROVISIONAL EMERGING",IF(I165="single","LIMITED_BUYER_EVIDENCE","CORROBORATED_TRAJECTORY"),IF(P165="REFERENCE ONLY",IF(K165="corroborated","TRAJECTORY_WITHOUT_BUYER_PROOF","DISCOVERY_OR_CAPABILITY_ONLY"),"KEY_FACTS_UNRESOLVED")))))))))</f>
        <v/>
      </c>
      <c r="T165" s="2" t="str">
        <f>IF(A165="","",IF(S165="IDENTITY_OR_SCOPE_MISSING","A competitor assessment is not valid until the entity and decision scope are defined.",IFERROR(VLOOKUP(S165,'Method Notes'!$A$26:$E$37,2,FALSE),"The available evidence is not sufficient for a bounded current assessment.")))</f>
        <v/>
      </c>
      <c r="U165" s="2" t="str">
        <f>IF(A165="","",IF(S165="IDENTITY_OR_SCOPE_MISSING","No competitor-role, relevance or monitoring conclusion is supported yet.",IFERROR(VLOOKUP(S165,'Method Notes'!$A$26:$E$37,3,FALSE),"Do not infer historical strength, future market share or strategic threat from missing evidence.")))</f>
        <v/>
      </c>
      <c r="V165" s="2" t="str">
        <f>IF(A165="","",IF(S165="IDENTITY_OR_SCOPE_MISSING",IF(D165&lt;&gt;"known","Normalize the competitor identity and product being evaluated.","Define the buyer, job/need, offer or tier, geography and decision context."),IF(S165="DECISION_CRITICAL_UNKNOWN",IF(G165="unknown","Verify whether the same buyer would use it for the same job.",IF(H165="unknown","Verify commercial availability, implementation and procurement serviceability in scope.",IF(J165="unverified","Verify the working product/capability from direct documentation or use.","Refresh the stale buyer or commercial evidence."))),IFERROR(VLOOKUP(S165,'Method Notes'!$A$26:$E$37,4,FALSE),"Resolve the missing decision-critical fact before escalating the conclusion."))))</f>
        <v/>
      </c>
      <c r="W165" s="2" t="str">
        <f>IF(A165="","",IF(S165="IDENTITY_OR_SCOPE_MISSING","Restart the check when identity and scope are complete.",IFERROR(VLOOKUP(S165,'Method Notes'!$A$26:$E$37,5,FALSE),"Reassess when the missing or contradictory evidence is resolved.")))</f>
        <v/>
      </c>
      <c r="X165" s="2" t="str">
        <f>IF(A165="","",IF(COUNTIF($A$5:A165,A165)&gt;1,"DUPLICATE",""))</f>
        <v/>
      </c>
    </row>
    <row r="166" spans="1:24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2" t="str">
        <f t="shared" si="20"/>
        <v/>
      </c>
      <c r="Q166" s="2" t="str">
        <f t="shared" si="21"/>
        <v/>
      </c>
      <c r="R166" s="2" t="str">
        <f t="shared" si="22"/>
        <v/>
      </c>
      <c r="S166" s="2" t="str">
        <f t="shared" si="23"/>
        <v/>
      </c>
      <c r="T166" s="2" t="str">
        <f>IF(A166="","",IF(S166="IDENTITY_OR_SCOPE_MISSING","A competitor assessment is not valid until the entity and decision scope are defined.",IFERROR(VLOOKUP(S166,'Method Notes'!$A$26:$E$37,2,FALSE),"The available evidence is not sufficient for a bounded current assessment.")))</f>
        <v/>
      </c>
      <c r="U166" s="2" t="str">
        <f>IF(A166="","",IF(S166="IDENTITY_OR_SCOPE_MISSING","No competitor-role, relevance or monitoring conclusion is supported yet.",IFERROR(VLOOKUP(S166,'Method Notes'!$A$26:$E$37,3,FALSE),"Do not infer historical strength, future market share or strategic threat from missing evidence.")))</f>
        <v/>
      </c>
      <c r="V166" s="2" t="str">
        <f>IF(A166="","",IF(S166="IDENTITY_OR_SCOPE_MISSING",IF(D166&lt;&gt;"known","Normalize the competitor identity and product being evaluated.","Define the buyer, job/need, offer or tier, geography and decision context."),IF(S166="DECISION_CRITICAL_UNKNOWN",IF(G166="unknown","Verify whether the same buyer would use it for the same job.",IF(H166="unknown","Verify commercial availability, implementation and procurement serviceability in scope.",IF(J166="unverified","Verify the working product/capability from direct documentation or use.","Refresh the stale buyer or commercial evidence."))),IFERROR(VLOOKUP(S166,'Method Notes'!$A$26:$E$37,4,FALSE),"Resolve the missing decision-critical fact before escalating the conclusion."))))</f>
        <v/>
      </c>
      <c r="W166" s="2" t="str">
        <f>IF(A166="","",IF(S166="IDENTITY_OR_SCOPE_MISSING","Restart the check when identity and scope are complete.",IFERROR(VLOOKUP(S166,'Method Notes'!$A$26:$E$37,5,FALSE),"Reassess when the missing or contradictory evidence is resolved.")))</f>
        <v/>
      </c>
      <c r="X166" s="2" t="str">
        <f>IF(A166="","",IF(COUNTIF($A$5:A166,A166)&gt;1,"DUPLICATE",""))</f>
        <v/>
      </c>
    </row>
    <row r="167" spans="1:24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2" t="str">
        <f t="shared" si="20"/>
        <v/>
      </c>
      <c r="Q167" s="2" t="str">
        <f t="shared" si="21"/>
        <v/>
      </c>
      <c r="R167" s="2" t="str">
        <f t="shared" si="22"/>
        <v/>
      </c>
      <c r="S167" s="2" t="str">
        <f t="shared" si="23"/>
        <v/>
      </c>
      <c r="T167" s="2" t="str">
        <f>IF(A167="","",IF(S167="IDENTITY_OR_SCOPE_MISSING","A competitor assessment is not valid until the entity and decision scope are defined.",IFERROR(VLOOKUP(S167,'Method Notes'!$A$26:$E$37,2,FALSE),"The available evidence is not sufficient for a bounded current assessment.")))</f>
        <v/>
      </c>
      <c r="U167" s="2" t="str">
        <f>IF(A167="","",IF(S167="IDENTITY_OR_SCOPE_MISSING","No competitor-role, relevance or monitoring conclusion is supported yet.",IFERROR(VLOOKUP(S167,'Method Notes'!$A$26:$E$37,3,FALSE),"Do not infer historical strength, future market share or strategic threat from missing evidence.")))</f>
        <v/>
      </c>
      <c r="V167" s="2" t="str">
        <f>IF(A167="","",IF(S167="IDENTITY_OR_SCOPE_MISSING",IF(D167&lt;&gt;"known","Normalize the competitor identity and product being evaluated.","Define the buyer, job/need, offer or tier, geography and decision context."),IF(S167="DECISION_CRITICAL_UNKNOWN",IF(G167="unknown","Verify whether the same buyer would use it for the same job.",IF(H167="unknown","Verify commercial availability, implementation and procurement serviceability in scope.",IF(J167="unverified","Verify the working product/capability from direct documentation or use.","Refresh the stale buyer or commercial evidence."))),IFERROR(VLOOKUP(S167,'Method Notes'!$A$26:$E$37,4,FALSE),"Resolve the missing decision-critical fact before escalating the conclusion."))))</f>
        <v/>
      </c>
      <c r="W167" s="2" t="str">
        <f>IF(A167="","",IF(S167="IDENTITY_OR_SCOPE_MISSING","Restart the check when identity and scope are complete.",IFERROR(VLOOKUP(S167,'Method Notes'!$A$26:$E$37,5,FALSE),"Reassess when the missing or contradictory evidence is resolved.")))</f>
        <v/>
      </c>
      <c r="X167" s="2" t="str">
        <f>IF(A167="","",IF(COUNTIF($A$5:A167,A167)&gt;1,"DUPLICATE",""))</f>
        <v/>
      </c>
    </row>
    <row r="168" spans="1:24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2" t="str">
        <f t="shared" si="20"/>
        <v/>
      </c>
      <c r="Q168" s="2" t="str">
        <f t="shared" si="21"/>
        <v/>
      </c>
      <c r="R168" s="2" t="str">
        <f t="shared" si="22"/>
        <v/>
      </c>
      <c r="S168" s="2" t="str">
        <f t="shared" si="23"/>
        <v/>
      </c>
      <c r="T168" s="2" t="str">
        <f>IF(A168="","",IF(S168="IDENTITY_OR_SCOPE_MISSING","A competitor assessment is not valid until the entity and decision scope are defined.",IFERROR(VLOOKUP(S168,'Method Notes'!$A$26:$E$37,2,FALSE),"The available evidence is not sufficient for a bounded current assessment.")))</f>
        <v/>
      </c>
      <c r="U168" s="2" t="str">
        <f>IF(A168="","",IF(S168="IDENTITY_OR_SCOPE_MISSING","No competitor-role, relevance or monitoring conclusion is supported yet.",IFERROR(VLOOKUP(S168,'Method Notes'!$A$26:$E$37,3,FALSE),"Do not infer historical strength, future market share or strategic threat from missing evidence.")))</f>
        <v/>
      </c>
      <c r="V168" s="2" t="str">
        <f>IF(A168="","",IF(S168="IDENTITY_OR_SCOPE_MISSING",IF(D168&lt;&gt;"known","Normalize the competitor identity and product being evaluated.","Define the buyer, job/need, offer or tier, geography and decision context."),IF(S168="DECISION_CRITICAL_UNKNOWN",IF(G168="unknown","Verify whether the same buyer would use it for the same job.",IF(H168="unknown","Verify commercial availability, implementation and procurement serviceability in scope.",IF(J168="unverified","Verify the working product/capability from direct documentation or use.","Refresh the stale buyer or commercial evidence."))),IFERROR(VLOOKUP(S168,'Method Notes'!$A$26:$E$37,4,FALSE),"Resolve the missing decision-critical fact before escalating the conclusion."))))</f>
        <v/>
      </c>
      <c r="W168" s="2" t="str">
        <f>IF(A168="","",IF(S168="IDENTITY_OR_SCOPE_MISSING","Restart the check when identity and scope are complete.",IFERROR(VLOOKUP(S168,'Method Notes'!$A$26:$E$37,5,FALSE),"Reassess when the missing or contradictory evidence is resolved.")))</f>
        <v/>
      </c>
      <c r="X168" s="2" t="str">
        <f>IF(A168="","",IF(COUNTIF($A$5:A168,A168)&gt;1,"DUPLICATE",""))</f>
        <v/>
      </c>
    </row>
    <row r="169" spans="1:24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2" t="str">
        <f t="shared" si="20"/>
        <v/>
      </c>
      <c r="Q169" s="2" t="str">
        <f t="shared" si="21"/>
        <v/>
      </c>
      <c r="R169" s="2" t="str">
        <f t="shared" si="22"/>
        <v/>
      </c>
      <c r="S169" s="2" t="str">
        <f t="shared" si="23"/>
        <v/>
      </c>
      <c r="T169" s="2" t="str">
        <f>IF(A169="","",IF(S169="IDENTITY_OR_SCOPE_MISSING","A competitor assessment is not valid until the entity and decision scope are defined.",IFERROR(VLOOKUP(S169,'Method Notes'!$A$26:$E$37,2,FALSE),"The available evidence is not sufficient for a bounded current assessment.")))</f>
        <v/>
      </c>
      <c r="U169" s="2" t="str">
        <f>IF(A169="","",IF(S169="IDENTITY_OR_SCOPE_MISSING","No competitor-role, relevance or monitoring conclusion is supported yet.",IFERROR(VLOOKUP(S169,'Method Notes'!$A$26:$E$37,3,FALSE),"Do not infer historical strength, future market share or strategic threat from missing evidence.")))</f>
        <v/>
      </c>
      <c r="V169" s="2" t="str">
        <f>IF(A169="","",IF(S169="IDENTITY_OR_SCOPE_MISSING",IF(D169&lt;&gt;"known","Normalize the competitor identity and product being evaluated.","Define the buyer, job/need, offer or tier, geography and decision context."),IF(S169="DECISION_CRITICAL_UNKNOWN",IF(G169="unknown","Verify whether the same buyer would use it for the same job.",IF(H169="unknown","Verify commercial availability, implementation and procurement serviceability in scope.",IF(J169="unverified","Verify the working product/capability from direct documentation or use.","Refresh the stale buyer or commercial evidence."))),IFERROR(VLOOKUP(S169,'Method Notes'!$A$26:$E$37,4,FALSE),"Resolve the missing decision-critical fact before escalating the conclusion."))))</f>
        <v/>
      </c>
      <c r="W169" s="2" t="str">
        <f>IF(A169="","",IF(S169="IDENTITY_OR_SCOPE_MISSING","Restart the check when identity and scope are complete.",IFERROR(VLOOKUP(S169,'Method Notes'!$A$26:$E$37,5,FALSE),"Reassess when the missing or contradictory evidence is resolved.")))</f>
        <v/>
      </c>
      <c r="X169" s="2" t="str">
        <f>IF(A169="","",IF(COUNTIF($A$5:A169,A169)&gt;1,"DUPLICATE",""))</f>
        <v/>
      </c>
    </row>
    <row r="170" spans="1:24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2" t="str">
        <f t="shared" si="20"/>
        <v/>
      </c>
      <c r="Q170" s="2" t="str">
        <f t="shared" si="21"/>
        <v/>
      </c>
      <c r="R170" s="2" t="str">
        <f t="shared" si="22"/>
        <v/>
      </c>
      <c r="S170" s="2" t="str">
        <f t="shared" si="23"/>
        <v/>
      </c>
      <c r="T170" s="2" t="str">
        <f>IF(A170="","",IF(S170="IDENTITY_OR_SCOPE_MISSING","A competitor assessment is not valid until the entity and decision scope are defined.",IFERROR(VLOOKUP(S170,'Method Notes'!$A$26:$E$37,2,FALSE),"The available evidence is not sufficient for a bounded current assessment.")))</f>
        <v/>
      </c>
      <c r="U170" s="2" t="str">
        <f>IF(A170="","",IF(S170="IDENTITY_OR_SCOPE_MISSING","No competitor-role, relevance or monitoring conclusion is supported yet.",IFERROR(VLOOKUP(S170,'Method Notes'!$A$26:$E$37,3,FALSE),"Do not infer historical strength, future market share or strategic threat from missing evidence.")))</f>
        <v/>
      </c>
      <c r="V170" s="2" t="str">
        <f>IF(A170="","",IF(S170="IDENTITY_OR_SCOPE_MISSING",IF(D170&lt;&gt;"known","Normalize the competitor identity and product being evaluated.","Define the buyer, job/need, offer or tier, geography and decision context."),IF(S170="DECISION_CRITICAL_UNKNOWN",IF(G170="unknown","Verify whether the same buyer would use it for the same job.",IF(H170="unknown","Verify commercial availability, implementation and procurement serviceability in scope.",IF(J170="unverified","Verify the working product/capability from direct documentation or use.","Refresh the stale buyer or commercial evidence."))),IFERROR(VLOOKUP(S170,'Method Notes'!$A$26:$E$37,4,FALSE),"Resolve the missing decision-critical fact before escalating the conclusion."))))</f>
        <v/>
      </c>
      <c r="W170" s="2" t="str">
        <f>IF(A170="","",IF(S170="IDENTITY_OR_SCOPE_MISSING","Restart the check when identity and scope are complete.",IFERROR(VLOOKUP(S170,'Method Notes'!$A$26:$E$37,5,FALSE),"Reassess when the missing or contradictory evidence is resolved.")))</f>
        <v/>
      </c>
      <c r="X170" s="2" t="str">
        <f>IF(A170="","",IF(COUNTIF($A$5:A170,A170)&gt;1,"DUPLICATE",""))</f>
        <v/>
      </c>
    </row>
    <row r="171" spans="1:24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2" t="str">
        <f t="shared" si="20"/>
        <v/>
      </c>
      <c r="Q171" s="2" t="str">
        <f t="shared" si="21"/>
        <v/>
      </c>
      <c r="R171" s="2" t="str">
        <f t="shared" si="22"/>
        <v/>
      </c>
      <c r="S171" s="2" t="str">
        <f t="shared" si="23"/>
        <v/>
      </c>
      <c r="T171" s="2" t="str">
        <f>IF(A171="","",IF(S171="IDENTITY_OR_SCOPE_MISSING","A competitor assessment is not valid until the entity and decision scope are defined.",IFERROR(VLOOKUP(S171,'Method Notes'!$A$26:$E$37,2,FALSE),"The available evidence is not sufficient for a bounded current assessment.")))</f>
        <v/>
      </c>
      <c r="U171" s="2" t="str">
        <f>IF(A171="","",IF(S171="IDENTITY_OR_SCOPE_MISSING","No competitor-role, relevance or monitoring conclusion is supported yet.",IFERROR(VLOOKUP(S171,'Method Notes'!$A$26:$E$37,3,FALSE),"Do not infer historical strength, future market share or strategic threat from missing evidence.")))</f>
        <v/>
      </c>
      <c r="V171" s="2" t="str">
        <f>IF(A171="","",IF(S171="IDENTITY_OR_SCOPE_MISSING",IF(D171&lt;&gt;"known","Normalize the competitor identity and product being evaluated.","Define the buyer, job/need, offer or tier, geography and decision context."),IF(S171="DECISION_CRITICAL_UNKNOWN",IF(G171="unknown","Verify whether the same buyer would use it for the same job.",IF(H171="unknown","Verify commercial availability, implementation and procurement serviceability in scope.",IF(J171="unverified","Verify the working product/capability from direct documentation or use.","Refresh the stale buyer or commercial evidence."))),IFERROR(VLOOKUP(S171,'Method Notes'!$A$26:$E$37,4,FALSE),"Resolve the missing decision-critical fact before escalating the conclusion."))))</f>
        <v/>
      </c>
      <c r="W171" s="2" t="str">
        <f>IF(A171="","",IF(S171="IDENTITY_OR_SCOPE_MISSING","Restart the check when identity and scope are complete.",IFERROR(VLOOKUP(S171,'Method Notes'!$A$26:$E$37,5,FALSE),"Reassess when the missing or contradictory evidence is resolved.")))</f>
        <v/>
      </c>
      <c r="X171" s="2" t="str">
        <f>IF(A171="","",IF(COUNTIF($A$5:A171,A171)&gt;1,"DUPLICATE",""))</f>
        <v/>
      </c>
    </row>
    <row r="172" spans="1:24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2" t="str">
        <f t="shared" si="20"/>
        <v/>
      </c>
      <c r="Q172" s="2" t="str">
        <f t="shared" si="21"/>
        <v/>
      </c>
      <c r="R172" s="2" t="str">
        <f t="shared" si="22"/>
        <v/>
      </c>
      <c r="S172" s="2" t="str">
        <f t="shared" si="23"/>
        <v/>
      </c>
      <c r="T172" s="2" t="str">
        <f>IF(A172="","",IF(S172="IDENTITY_OR_SCOPE_MISSING","A competitor assessment is not valid until the entity and decision scope are defined.",IFERROR(VLOOKUP(S172,'Method Notes'!$A$26:$E$37,2,FALSE),"The available evidence is not sufficient for a bounded current assessment.")))</f>
        <v/>
      </c>
      <c r="U172" s="2" t="str">
        <f>IF(A172="","",IF(S172="IDENTITY_OR_SCOPE_MISSING","No competitor-role, relevance or monitoring conclusion is supported yet.",IFERROR(VLOOKUP(S172,'Method Notes'!$A$26:$E$37,3,FALSE),"Do not infer historical strength, future market share or strategic threat from missing evidence.")))</f>
        <v/>
      </c>
      <c r="V172" s="2" t="str">
        <f>IF(A172="","",IF(S172="IDENTITY_OR_SCOPE_MISSING",IF(D172&lt;&gt;"known","Normalize the competitor identity and product being evaluated.","Define the buyer, job/need, offer or tier, geography and decision context."),IF(S172="DECISION_CRITICAL_UNKNOWN",IF(G172="unknown","Verify whether the same buyer would use it for the same job.",IF(H172="unknown","Verify commercial availability, implementation and procurement serviceability in scope.",IF(J172="unverified","Verify the working product/capability from direct documentation or use.","Refresh the stale buyer or commercial evidence."))),IFERROR(VLOOKUP(S172,'Method Notes'!$A$26:$E$37,4,FALSE),"Resolve the missing decision-critical fact before escalating the conclusion."))))</f>
        <v/>
      </c>
      <c r="W172" s="2" t="str">
        <f>IF(A172="","",IF(S172="IDENTITY_OR_SCOPE_MISSING","Restart the check when identity and scope are complete.",IFERROR(VLOOKUP(S172,'Method Notes'!$A$26:$E$37,5,FALSE),"Reassess when the missing or contradictory evidence is resolved.")))</f>
        <v/>
      </c>
      <c r="X172" s="2" t="str">
        <f>IF(A172="","",IF(COUNTIF($A$5:A172,A172)&gt;1,"DUPLICATE",""))</f>
        <v/>
      </c>
    </row>
    <row r="173" spans="1:24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2" t="str">
        <f t="shared" si="20"/>
        <v/>
      </c>
      <c r="Q173" s="2" t="str">
        <f t="shared" si="21"/>
        <v/>
      </c>
      <c r="R173" s="2" t="str">
        <f t="shared" si="22"/>
        <v/>
      </c>
      <c r="S173" s="2" t="str">
        <f t="shared" si="23"/>
        <v/>
      </c>
      <c r="T173" s="2" t="str">
        <f>IF(A173="","",IF(S173="IDENTITY_OR_SCOPE_MISSING","A competitor assessment is not valid until the entity and decision scope are defined.",IFERROR(VLOOKUP(S173,'Method Notes'!$A$26:$E$37,2,FALSE),"The available evidence is not sufficient for a bounded current assessment.")))</f>
        <v/>
      </c>
      <c r="U173" s="2" t="str">
        <f>IF(A173="","",IF(S173="IDENTITY_OR_SCOPE_MISSING","No competitor-role, relevance or monitoring conclusion is supported yet.",IFERROR(VLOOKUP(S173,'Method Notes'!$A$26:$E$37,3,FALSE),"Do not infer historical strength, future market share or strategic threat from missing evidence.")))</f>
        <v/>
      </c>
      <c r="V173" s="2" t="str">
        <f>IF(A173="","",IF(S173="IDENTITY_OR_SCOPE_MISSING",IF(D173&lt;&gt;"known","Normalize the competitor identity and product being evaluated.","Define the buyer, job/need, offer or tier, geography and decision context."),IF(S173="DECISION_CRITICAL_UNKNOWN",IF(G173="unknown","Verify whether the same buyer would use it for the same job.",IF(H173="unknown","Verify commercial availability, implementation and procurement serviceability in scope.",IF(J173="unverified","Verify the working product/capability from direct documentation or use.","Refresh the stale buyer or commercial evidence."))),IFERROR(VLOOKUP(S173,'Method Notes'!$A$26:$E$37,4,FALSE),"Resolve the missing decision-critical fact before escalating the conclusion."))))</f>
        <v/>
      </c>
      <c r="W173" s="2" t="str">
        <f>IF(A173="","",IF(S173="IDENTITY_OR_SCOPE_MISSING","Restart the check when identity and scope are complete.",IFERROR(VLOOKUP(S173,'Method Notes'!$A$26:$E$37,5,FALSE),"Reassess when the missing or contradictory evidence is resolved.")))</f>
        <v/>
      </c>
      <c r="X173" s="2" t="str">
        <f>IF(A173="","",IF(COUNTIF($A$5:A173,A173)&gt;1,"DUPLICATE",""))</f>
        <v/>
      </c>
    </row>
    <row r="174" spans="1:2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2" t="str">
        <f t="shared" si="20"/>
        <v/>
      </c>
      <c r="Q174" s="2" t="str">
        <f t="shared" si="21"/>
        <v/>
      </c>
      <c r="R174" s="2" t="str">
        <f t="shared" si="22"/>
        <v/>
      </c>
      <c r="S174" s="2" t="str">
        <f t="shared" si="23"/>
        <v/>
      </c>
      <c r="T174" s="2" t="str">
        <f>IF(A174="","",IF(S174="IDENTITY_OR_SCOPE_MISSING","A competitor assessment is not valid until the entity and decision scope are defined.",IFERROR(VLOOKUP(S174,'Method Notes'!$A$26:$E$37,2,FALSE),"The available evidence is not sufficient for a bounded current assessment.")))</f>
        <v/>
      </c>
      <c r="U174" s="2" t="str">
        <f>IF(A174="","",IF(S174="IDENTITY_OR_SCOPE_MISSING","No competitor-role, relevance or monitoring conclusion is supported yet.",IFERROR(VLOOKUP(S174,'Method Notes'!$A$26:$E$37,3,FALSE),"Do not infer historical strength, future market share or strategic threat from missing evidence.")))</f>
        <v/>
      </c>
      <c r="V174" s="2" t="str">
        <f>IF(A174="","",IF(S174="IDENTITY_OR_SCOPE_MISSING",IF(D174&lt;&gt;"known","Normalize the competitor identity and product being evaluated.","Define the buyer, job/need, offer or tier, geography and decision context."),IF(S174="DECISION_CRITICAL_UNKNOWN",IF(G174="unknown","Verify whether the same buyer would use it for the same job.",IF(H174="unknown","Verify commercial availability, implementation and procurement serviceability in scope.",IF(J174="unverified","Verify the working product/capability from direct documentation or use.","Refresh the stale buyer or commercial evidence."))),IFERROR(VLOOKUP(S174,'Method Notes'!$A$26:$E$37,4,FALSE),"Resolve the missing decision-critical fact before escalating the conclusion."))))</f>
        <v/>
      </c>
      <c r="W174" s="2" t="str">
        <f>IF(A174="","",IF(S174="IDENTITY_OR_SCOPE_MISSING","Restart the check when identity and scope are complete.",IFERROR(VLOOKUP(S174,'Method Notes'!$A$26:$E$37,5,FALSE),"Reassess when the missing or contradictory evidence is resolved.")))</f>
        <v/>
      </c>
      <c r="X174" s="2" t="str">
        <f>IF(A174="","",IF(COUNTIF($A$5:A174,A174)&gt;1,"DUPLICATE",""))</f>
        <v/>
      </c>
    </row>
    <row r="175" spans="1:24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2" t="str">
        <f t="shared" si="20"/>
        <v/>
      </c>
      <c r="Q175" s="2" t="str">
        <f t="shared" si="21"/>
        <v/>
      </c>
      <c r="R175" s="2" t="str">
        <f t="shared" si="22"/>
        <v/>
      </c>
      <c r="S175" s="2" t="str">
        <f t="shared" si="23"/>
        <v/>
      </c>
      <c r="T175" s="2" t="str">
        <f>IF(A175="","",IF(S175="IDENTITY_OR_SCOPE_MISSING","A competitor assessment is not valid until the entity and decision scope are defined.",IFERROR(VLOOKUP(S175,'Method Notes'!$A$26:$E$37,2,FALSE),"The available evidence is not sufficient for a bounded current assessment.")))</f>
        <v/>
      </c>
      <c r="U175" s="2" t="str">
        <f>IF(A175="","",IF(S175="IDENTITY_OR_SCOPE_MISSING","No competitor-role, relevance or monitoring conclusion is supported yet.",IFERROR(VLOOKUP(S175,'Method Notes'!$A$26:$E$37,3,FALSE),"Do not infer historical strength, future market share or strategic threat from missing evidence.")))</f>
        <v/>
      </c>
      <c r="V175" s="2" t="str">
        <f>IF(A175="","",IF(S175="IDENTITY_OR_SCOPE_MISSING",IF(D175&lt;&gt;"known","Normalize the competitor identity and product being evaluated.","Define the buyer, job/need, offer or tier, geography and decision context."),IF(S175="DECISION_CRITICAL_UNKNOWN",IF(G175="unknown","Verify whether the same buyer would use it for the same job.",IF(H175="unknown","Verify commercial availability, implementation and procurement serviceability in scope.",IF(J175="unverified","Verify the working product/capability from direct documentation or use.","Refresh the stale buyer or commercial evidence."))),IFERROR(VLOOKUP(S175,'Method Notes'!$A$26:$E$37,4,FALSE),"Resolve the missing decision-critical fact before escalating the conclusion."))))</f>
        <v/>
      </c>
      <c r="W175" s="2" t="str">
        <f>IF(A175="","",IF(S175="IDENTITY_OR_SCOPE_MISSING","Restart the check when identity and scope are complete.",IFERROR(VLOOKUP(S175,'Method Notes'!$A$26:$E$37,5,FALSE),"Reassess when the missing or contradictory evidence is resolved.")))</f>
        <v/>
      </c>
      <c r="X175" s="2" t="str">
        <f>IF(A175="","",IF(COUNTIF($A$5:A175,A175)&gt;1,"DUPLICATE",""))</f>
        <v/>
      </c>
    </row>
    <row r="176" spans="1:24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2" t="str">
        <f t="shared" si="20"/>
        <v/>
      </c>
      <c r="Q176" s="2" t="str">
        <f t="shared" si="21"/>
        <v/>
      </c>
      <c r="R176" s="2" t="str">
        <f t="shared" si="22"/>
        <v/>
      </c>
      <c r="S176" s="2" t="str">
        <f t="shared" si="23"/>
        <v/>
      </c>
      <c r="T176" s="2" t="str">
        <f>IF(A176="","",IF(S176="IDENTITY_OR_SCOPE_MISSING","A competitor assessment is not valid until the entity and decision scope are defined.",IFERROR(VLOOKUP(S176,'Method Notes'!$A$26:$E$37,2,FALSE),"The available evidence is not sufficient for a bounded current assessment.")))</f>
        <v/>
      </c>
      <c r="U176" s="2" t="str">
        <f>IF(A176="","",IF(S176="IDENTITY_OR_SCOPE_MISSING","No competitor-role, relevance or monitoring conclusion is supported yet.",IFERROR(VLOOKUP(S176,'Method Notes'!$A$26:$E$37,3,FALSE),"Do not infer historical strength, future market share or strategic threat from missing evidence.")))</f>
        <v/>
      </c>
      <c r="V176" s="2" t="str">
        <f>IF(A176="","",IF(S176="IDENTITY_OR_SCOPE_MISSING",IF(D176&lt;&gt;"known","Normalize the competitor identity and product being evaluated.","Define the buyer, job/need, offer or tier, geography and decision context."),IF(S176="DECISION_CRITICAL_UNKNOWN",IF(G176="unknown","Verify whether the same buyer would use it for the same job.",IF(H176="unknown","Verify commercial availability, implementation and procurement serviceability in scope.",IF(J176="unverified","Verify the working product/capability from direct documentation or use.","Refresh the stale buyer or commercial evidence."))),IFERROR(VLOOKUP(S176,'Method Notes'!$A$26:$E$37,4,FALSE),"Resolve the missing decision-critical fact before escalating the conclusion."))))</f>
        <v/>
      </c>
      <c r="W176" s="2" t="str">
        <f>IF(A176="","",IF(S176="IDENTITY_OR_SCOPE_MISSING","Restart the check when identity and scope are complete.",IFERROR(VLOOKUP(S176,'Method Notes'!$A$26:$E$37,5,FALSE),"Reassess when the missing or contradictory evidence is resolved.")))</f>
        <v/>
      </c>
      <c r="X176" s="2" t="str">
        <f>IF(A176="","",IF(COUNTIF($A$5:A176,A176)&gt;1,"DUPLICATE",""))</f>
        <v/>
      </c>
    </row>
    <row r="177" spans="1:24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2" t="str">
        <f t="shared" si="20"/>
        <v/>
      </c>
      <c r="Q177" s="2" t="str">
        <f t="shared" si="21"/>
        <v/>
      </c>
      <c r="R177" s="2" t="str">
        <f t="shared" si="22"/>
        <v/>
      </c>
      <c r="S177" s="2" t="str">
        <f t="shared" si="23"/>
        <v/>
      </c>
      <c r="T177" s="2" t="str">
        <f>IF(A177="","",IF(S177="IDENTITY_OR_SCOPE_MISSING","A competitor assessment is not valid until the entity and decision scope are defined.",IFERROR(VLOOKUP(S177,'Method Notes'!$A$26:$E$37,2,FALSE),"The available evidence is not sufficient for a bounded current assessment.")))</f>
        <v/>
      </c>
      <c r="U177" s="2" t="str">
        <f>IF(A177="","",IF(S177="IDENTITY_OR_SCOPE_MISSING","No competitor-role, relevance or monitoring conclusion is supported yet.",IFERROR(VLOOKUP(S177,'Method Notes'!$A$26:$E$37,3,FALSE),"Do not infer historical strength, future market share or strategic threat from missing evidence.")))</f>
        <v/>
      </c>
      <c r="V177" s="2" t="str">
        <f>IF(A177="","",IF(S177="IDENTITY_OR_SCOPE_MISSING",IF(D177&lt;&gt;"known","Normalize the competitor identity and product being evaluated.","Define the buyer, job/need, offer or tier, geography and decision context."),IF(S177="DECISION_CRITICAL_UNKNOWN",IF(G177="unknown","Verify whether the same buyer would use it for the same job.",IF(H177="unknown","Verify commercial availability, implementation and procurement serviceability in scope.",IF(J177="unverified","Verify the working product/capability from direct documentation or use.","Refresh the stale buyer or commercial evidence."))),IFERROR(VLOOKUP(S177,'Method Notes'!$A$26:$E$37,4,FALSE),"Resolve the missing decision-critical fact before escalating the conclusion."))))</f>
        <v/>
      </c>
      <c r="W177" s="2" t="str">
        <f>IF(A177="","",IF(S177="IDENTITY_OR_SCOPE_MISSING","Restart the check when identity and scope are complete.",IFERROR(VLOOKUP(S177,'Method Notes'!$A$26:$E$37,5,FALSE),"Reassess when the missing or contradictory evidence is resolved.")))</f>
        <v/>
      </c>
      <c r="X177" s="2" t="str">
        <f>IF(A177="","",IF(COUNTIF($A$5:A177,A177)&gt;1,"DUPLICATE",""))</f>
        <v/>
      </c>
    </row>
    <row r="178" spans="1:24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2" t="str">
        <f t="shared" si="20"/>
        <v/>
      </c>
      <c r="Q178" s="2" t="str">
        <f t="shared" si="21"/>
        <v/>
      </c>
      <c r="R178" s="2" t="str">
        <f t="shared" si="22"/>
        <v/>
      </c>
      <c r="S178" s="2" t="str">
        <f t="shared" si="23"/>
        <v/>
      </c>
      <c r="T178" s="2" t="str">
        <f>IF(A178="","",IF(S178="IDENTITY_OR_SCOPE_MISSING","A competitor assessment is not valid until the entity and decision scope are defined.",IFERROR(VLOOKUP(S178,'Method Notes'!$A$26:$E$37,2,FALSE),"The available evidence is not sufficient for a bounded current assessment.")))</f>
        <v/>
      </c>
      <c r="U178" s="2" t="str">
        <f>IF(A178="","",IF(S178="IDENTITY_OR_SCOPE_MISSING","No competitor-role, relevance or monitoring conclusion is supported yet.",IFERROR(VLOOKUP(S178,'Method Notes'!$A$26:$E$37,3,FALSE),"Do not infer historical strength, future market share or strategic threat from missing evidence.")))</f>
        <v/>
      </c>
      <c r="V178" s="2" t="str">
        <f>IF(A178="","",IF(S178="IDENTITY_OR_SCOPE_MISSING",IF(D178&lt;&gt;"known","Normalize the competitor identity and product being evaluated.","Define the buyer, job/need, offer or tier, geography and decision context."),IF(S178="DECISION_CRITICAL_UNKNOWN",IF(G178="unknown","Verify whether the same buyer would use it for the same job.",IF(H178="unknown","Verify commercial availability, implementation and procurement serviceability in scope.",IF(J178="unverified","Verify the working product/capability from direct documentation or use.","Refresh the stale buyer or commercial evidence."))),IFERROR(VLOOKUP(S178,'Method Notes'!$A$26:$E$37,4,FALSE),"Resolve the missing decision-critical fact before escalating the conclusion."))))</f>
        <v/>
      </c>
      <c r="W178" s="2" t="str">
        <f>IF(A178="","",IF(S178="IDENTITY_OR_SCOPE_MISSING","Restart the check when identity and scope are complete.",IFERROR(VLOOKUP(S178,'Method Notes'!$A$26:$E$37,5,FALSE),"Reassess when the missing or contradictory evidence is resolved.")))</f>
        <v/>
      </c>
      <c r="X178" s="2" t="str">
        <f>IF(A178="","",IF(COUNTIF($A$5:A178,A178)&gt;1,"DUPLICATE",""))</f>
        <v/>
      </c>
    </row>
    <row r="179" spans="1:24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2" t="str">
        <f t="shared" si="20"/>
        <v/>
      </c>
      <c r="Q179" s="2" t="str">
        <f t="shared" si="21"/>
        <v/>
      </c>
      <c r="R179" s="2" t="str">
        <f t="shared" si="22"/>
        <v/>
      </c>
      <c r="S179" s="2" t="str">
        <f t="shared" si="23"/>
        <v/>
      </c>
      <c r="T179" s="2" t="str">
        <f>IF(A179="","",IF(S179="IDENTITY_OR_SCOPE_MISSING","A competitor assessment is not valid until the entity and decision scope are defined.",IFERROR(VLOOKUP(S179,'Method Notes'!$A$26:$E$37,2,FALSE),"The available evidence is not sufficient for a bounded current assessment.")))</f>
        <v/>
      </c>
      <c r="U179" s="2" t="str">
        <f>IF(A179="","",IF(S179="IDENTITY_OR_SCOPE_MISSING","No competitor-role, relevance or monitoring conclusion is supported yet.",IFERROR(VLOOKUP(S179,'Method Notes'!$A$26:$E$37,3,FALSE),"Do not infer historical strength, future market share or strategic threat from missing evidence.")))</f>
        <v/>
      </c>
      <c r="V179" s="2" t="str">
        <f>IF(A179="","",IF(S179="IDENTITY_OR_SCOPE_MISSING",IF(D179&lt;&gt;"known","Normalize the competitor identity and product being evaluated.","Define the buyer, job/need, offer or tier, geography and decision context."),IF(S179="DECISION_CRITICAL_UNKNOWN",IF(G179="unknown","Verify whether the same buyer would use it for the same job.",IF(H179="unknown","Verify commercial availability, implementation and procurement serviceability in scope.",IF(J179="unverified","Verify the working product/capability from direct documentation or use.","Refresh the stale buyer or commercial evidence."))),IFERROR(VLOOKUP(S179,'Method Notes'!$A$26:$E$37,4,FALSE),"Resolve the missing decision-critical fact before escalating the conclusion."))))</f>
        <v/>
      </c>
      <c r="W179" s="2" t="str">
        <f>IF(A179="","",IF(S179="IDENTITY_OR_SCOPE_MISSING","Restart the check when identity and scope are complete.",IFERROR(VLOOKUP(S179,'Method Notes'!$A$26:$E$37,5,FALSE),"Reassess when the missing or contradictory evidence is resolved.")))</f>
        <v/>
      </c>
      <c r="X179" s="2" t="str">
        <f>IF(A179="","",IF(COUNTIF($A$5:A179,A179)&gt;1,"DUPLICATE",""))</f>
        <v/>
      </c>
    </row>
    <row r="180" spans="1:24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2" t="str">
        <f t="shared" si="20"/>
        <v/>
      </c>
      <c r="Q180" s="2" t="str">
        <f t="shared" si="21"/>
        <v/>
      </c>
      <c r="R180" s="2" t="str">
        <f t="shared" si="22"/>
        <v/>
      </c>
      <c r="S180" s="2" t="str">
        <f t="shared" si="23"/>
        <v/>
      </c>
      <c r="T180" s="2" t="str">
        <f>IF(A180="","",IF(S180="IDENTITY_OR_SCOPE_MISSING","A competitor assessment is not valid until the entity and decision scope are defined.",IFERROR(VLOOKUP(S180,'Method Notes'!$A$26:$E$37,2,FALSE),"The available evidence is not sufficient for a bounded current assessment.")))</f>
        <v/>
      </c>
      <c r="U180" s="2" t="str">
        <f>IF(A180="","",IF(S180="IDENTITY_OR_SCOPE_MISSING","No competitor-role, relevance or monitoring conclusion is supported yet.",IFERROR(VLOOKUP(S180,'Method Notes'!$A$26:$E$37,3,FALSE),"Do not infer historical strength, future market share or strategic threat from missing evidence.")))</f>
        <v/>
      </c>
      <c r="V180" s="2" t="str">
        <f>IF(A180="","",IF(S180="IDENTITY_OR_SCOPE_MISSING",IF(D180&lt;&gt;"known","Normalize the competitor identity and product being evaluated.","Define the buyer, job/need, offer or tier, geography and decision context."),IF(S180="DECISION_CRITICAL_UNKNOWN",IF(G180="unknown","Verify whether the same buyer would use it for the same job.",IF(H180="unknown","Verify commercial availability, implementation and procurement serviceability in scope.",IF(J180="unverified","Verify the working product/capability from direct documentation or use.","Refresh the stale buyer or commercial evidence."))),IFERROR(VLOOKUP(S180,'Method Notes'!$A$26:$E$37,4,FALSE),"Resolve the missing decision-critical fact before escalating the conclusion."))))</f>
        <v/>
      </c>
      <c r="W180" s="2" t="str">
        <f>IF(A180="","",IF(S180="IDENTITY_OR_SCOPE_MISSING","Restart the check when identity and scope are complete.",IFERROR(VLOOKUP(S180,'Method Notes'!$A$26:$E$37,5,FALSE),"Reassess when the missing or contradictory evidence is resolved.")))</f>
        <v/>
      </c>
      <c r="X180" s="2" t="str">
        <f>IF(A180="","",IF(COUNTIF($A$5:A180,A180)&gt;1,"DUPLICATE",""))</f>
        <v/>
      </c>
    </row>
    <row r="181" spans="1:24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2" t="str">
        <f t="shared" si="20"/>
        <v/>
      </c>
      <c r="Q181" s="2" t="str">
        <f t="shared" si="21"/>
        <v/>
      </c>
      <c r="R181" s="2" t="str">
        <f t="shared" si="22"/>
        <v/>
      </c>
      <c r="S181" s="2" t="str">
        <f t="shared" si="23"/>
        <v/>
      </c>
      <c r="T181" s="2" t="str">
        <f>IF(A181="","",IF(S181="IDENTITY_OR_SCOPE_MISSING","A competitor assessment is not valid until the entity and decision scope are defined.",IFERROR(VLOOKUP(S181,'Method Notes'!$A$26:$E$37,2,FALSE),"The available evidence is not sufficient for a bounded current assessment.")))</f>
        <v/>
      </c>
      <c r="U181" s="2" t="str">
        <f>IF(A181="","",IF(S181="IDENTITY_OR_SCOPE_MISSING","No competitor-role, relevance or monitoring conclusion is supported yet.",IFERROR(VLOOKUP(S181,'Method Notes'!$A$26:$E$37,3,FALSE),"Do not infer historical strength, future market share or strategic threat from missing evidence.")))</f>
        <v/>
      </c>
      <c r="V181" s="2" t="str">
        <f>IF(A181="","",IF(S181="IDENTITY_OR_SCOPE_MISSING",IF(D181&lt;&gt;"known","Normalize the competitor identity and product being evaluated.","Define the buyer, job/need, offer or tier, geography and decision context."),IF(S181="DECISION_CRITICAL_UNKNOWN",IF(G181="unknown","Verify whether the same buyer would use it for the same job.",IF(H181="unknown","Verify commercial availability, implementation and procurement serviceability in scope.",IF(J181="unverified","Verify the working product/capability from direct documentation or use.","Refresh the stale buyer or commercial evidence."))),IFERROR(VLOOKUP(S181,'Method Notes'!$A$26:$E$37,4,FALSE),"Resolve the missing decision-critical fact before escalating the conclusion."))))</f>
        <v/>
      </c>
      <c r="W181" s="2" t="str">
        <f>IF(A181="","",IF(S181="IDENTITY_OR_SCOPE_MISSING","Restart the check when identity and scope are complete.",IFERROR(VLOOKUP(S181,'Method Notes'!$A$26:$E$37,5,FALSE),"Reassess when the missing or contradictory evidence is resolved.")))</f>
        <v/>
      </c>
      <c r="X181" s="2" t="str">
        <f>IF(A181="","",IF(COUNTIF($A$5:A181,A181)&gt;1,"DUPLICATE",""))</f>
        <v/>
      </c>
    </row>
    <row r="182" spans="1:24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2" t="str">
        <f t="shared" si="20"/>
        <v/>
      </c>
      <c r="Q182" s="2" t="str">
        <f t="shared" si="21"/>
        <v/>
      </c>
      <c r="R182" s="2" t="str">
        <f t="shared" si="22"/>
        <v/>
      </c>
      <c r="S182" s="2" t="str">
        <f t="shared" si="23"/>
        <v/>
      </c>
      <c r="T182" s="2" t="str">
        <f>IF(A182="","",IF(S182="IDENTITY_OR_SCOPE_MISSING","A competitor assessment is not valid until the entity and decision scope are defined.",IFERROR(VLOOKUP(S182,'Method Notes'!$A$26:$E$37,2,FALSE),"The available evidence is not sufficient for a bounded current assessment.")))</f>
        <v/>
      </c>
      <c r="U182" s="2" t="str">
        <f>IF(A182="","",IF(S182="IDENTITY_OR_SCOPE_MISSING","No competitor-role, relevance or monitoring conclusion is supported yet.",IFERROR(VLOOKUP(S182,'Method Notes'!$A$26:$E$37,3,FALSE),"Do not infer historical strength, future market share or strategic threat from missing evidence.")))</f>
        <v/>
      </c>
      <c r="V182" s="2" t="str">
        <f>IF(A182="","",IF(S182="IDENTITY_OR_SCOPE_MISSING",IF(D182&lt;&gt;"known","Normalize the competitor identity and product being evaluated.","Define the buyer, job/need, offer or tier, geography and decision context."),IF(S182="DECISION_CRITICAL_UNKNOWN",IF(G182="unknown","Verify whether the same buyer would use it for the same job.",IF(H182="unknown","Verify commercial availability, implementation and procurement serviceability in scope.",IF(J182="unverified","Verify the working product/capability from direct documentation or use.","Refresh the stale buyer or commercial evidence."))),IFERROR(VLOOKUP(S182,'Method Notes'!$A$26:$E$37,4,FALSE),"Resolve the missing decision-critical fact before escalating the conclusion."))))</f>
        <v/>
      </c>
      <c r="W182" s="2" t="str">
        <f>IF(A182="","",IF(S182="IDENTITY_OR_SCOPE_MISSING","Restart the check when identity and scope are complete.",IFERROR(VLOOKUP(S182,'Method Notes'!$A$26:$E$37,5,FALSE),"Reassess when the missing or contradictory evidence is resolved.")))</f>
        <v/>
      </c>
      <c r="X182" s="2" t="str">
        <f>IF(A182="","",IF(COUNTIF($A$5:A182,A182)&gt;1,"DUPLICATE",""))</f>
        <v/>
      </c>
    </row>
    <row r="183" spans="1:24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2" t="str">
        <f t="shared" si="20"/>
        <v/>
      </c>
      <c r="Q183" s="2" t="str">
        <f t="shared" si="21"/>
        <v/>
      </c>
      <c r="R183" s="2" t="str">
        <f t="shared" si="22"/>
        <v/>
      </c>
      <c r="S183" s="2" t="str">
        <f t="shared" si="23"/>
        <v/>
      </c>
      <c r="T183" s="2" t="str">
        <f>IF(A183="","",IF(S183="IDENTITY_OR_SCOPE_MISSING","A competitor assessment is not valid until the entity and decision scope are defined.",IFERROR(VLOOKUP(S183,'Method Notes'!$A$26:$E$37,2,FALSE),"The available evidence is not sufficient for a bounded current assessment.")))</f>
        <v/>
      </c>
      <c r="U183" s="2" t="str">
        <f>IF(A183="","",IF(S183="IDENTITY_OR_SCOPE_MISSING","No competitor-role, relevance or monitoring conclusion is supported yet.",IFERROR(VLOOKUP(S183,'Method Notes'!$A$26:$E$37,3,FALSE),"Do not infer historical strength, future market share or strategic threat from missing evidence.")))</f>
        <v/>
      </c>
      <c r="V183" s="2" t="str">
        <f>IF(A183="","",IF(S183="IDENTITY_OR_SCOPE_MISSING",IF(D183&lt;&gt;"known","Normalize the competitor identity and product being evaluated.","Define the buyer, job/need, offer or tier, geography and decision context."),IF(S183="DECISION_CRITICAL_UNKNOWN",IF(G183="unknown","Verify whether the same buyer would use it for the same job.",IF(H183="unknown","Verify commercial availability, implementation and procurement serviceability in scope.",IF(J183="unverified","Verify the working product/capability from direct documentation or use.","Refresh the stale buyer or commercial evidence."))),IFERROR(VLOOKUP(S183,'Method Notes'!$A$26:$E$37,4,FALSE),"Resolve the missing decision-critical fact before escalating the conclusion."))))</f>
        <v/>
      </c>
      <c r="W183" s="2" t="str">
        <f>IF(A183="","",IF(S183="IDENTITY_OR_SCOPE_MISSING","Restart the check when identity and scope are complete.",IFERROR(VLOOKUP(S183,'Method Notes'!$A$26:$E$37,5,FALSE),"Reassess when the missing or contradictory evidence is resolved.")))</f>
        <v/>
      </c>
      <c r="X183" s="2" t="str">
        <f>IF(A183="","",IF(COUNTIF($A$5:A183,A183)&gt;1,"DUPLICATE",""))</f>
        <v/>
      </c>
    </row>
    <row r="184" spans="1:2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2" t="str">
        <f t="shared" si="20"/>
        <v/>
      </c>
      <c r="Q184" s="2" t="str">
        <f t="shared" si="21"/>
        <v/>
      </c>
      <c r="R184" s="2" t="str">
        <f t="shared" si="22"/>
        <v/>
      </c>
      <c r="S184" s="2" t="str">
        <f t="shared" si="23"/>
        <v/>
      </c>
      <c r="T184" s="2" t="str">
        <f>IF(A184="","",IF(S184="IDENTITY_OR_SCOPE_MISSING","A competitor assessment is not valid until the entity and decision scope are defined.",IFERROR(VLOOKUP(S184,'Method Notes'!$A$26:$E$37,2,FALSE),"The available evidence is not sufficient for a bounded current assessment.")))</f>
        <v/>
      </c>
      <c r="U184" s="2" t="str">
        <f>IF(A184="","",IF(S184="IDENTITY_OR_SCOPE_MISSING","No competitor-role, relevance or monitoring conclusion is supported yet.",IFERROR(VLOOKUP(S184,'Method Notes'!$A$26:$E$37,3,FALSE),"Do not infer historical strength, future market share or strategic threat from missing evidence.")))</f>
        <v/>
      </c>
      <c r="V184" s="2" t="str">
        <f>IF(A184="","",IF(S184="IDENTITY_OR_SCOPE_MISSING",IF(D184&lt;&gt;"known","Normalize the competitor identity and product being evaluated.","Define the buyer, job/need, offer or tier, geography and decision context."),IF(S184="DECISION_CRITICAL_UNKNOWN",IF(G184="unknown","Verify whether the same buyer would use it for the same job.",IF(H184="unknown","Verify commercial availability, implementation and procurement serviceability in scope.",IF(J184="unverified","Verify the working product/capability from direct documentation or use.","Refresh the stale buyer or commercial evidence."))),IFERROR(VLOOKUP(S184,'Method Notes'!$A$26:$E$37,4,FALSE),"Resolve the missing decision-critical fact before escalating the conclusion."))))</f>
        <v/>
      </c>
      <c r="W184" s="2" t="str">
        <f>IF(A184="","",IF(S184="IDENTITY_OR_SCOPE_MISSING","Restart the check when identity and scope are complete.",IFERROR(VLOOKUP(S184,'Method Notes'!$A$26:$E$37,5,FALSE),"Reassess when the missing or contradictory evidence is resolved.")))</f>
        <v/>
      </c>
      <c r="X184" s="2" t="str">
        <f>IF(A184="","",IF(COUNTIF($A$5:A184,A184)&gt;1,"DUPLICATE",""))</f>
        <v/>
      </c>
    </row>
    <row r="185" spans="1:24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2" t="str">
        <f t="shared" si="20"/>
        <v/>
      </c>
      <c r="Q185" s="2" t="str">
        <f t="shared" si="21"/>
        <v/>
      </c>
      <c r="R185" s="2" t="str">
        <f t="shared" si="22"/>
        <v/>
      </c>
      <c r="S185" s="2" t="str">
        <f t="shared" si="23"/>
        <v/>
      </c>
      <c r="T185" s="2" t="str">
        <f>IF(A185="","",IF(S185="IDENTITY_OR_SCOPE_MISSING","A competitor assessment is not valid until the entity and decision scope are defined.",IFERROR(VLOOKUP(S185,'Method Notes'!$A$26:$E$37,2,FALSE),"The available evidence is not sufficient for a bounded current assessment.")))</f>
        <v/>
      </c>
      <c r="U185" s="2" t="str">
        <f>IF(A185="","",IF(S185="IDENTITY_OR_SCOPE_MISSING","No competitor-role, relevance or monitoring conclusion is supported yet.",IFERROR(VLOOKUP(S185,'Method Notes'!$A$26:$E$37,3,FALSE),"Do not infer historical strength, future market share or strategic threat from missing evidence.")))</f>
        <v/>
      </c>
      <c r="V185" s="2" t="str">
        <f>IF(A185="","",IF(S185="IDENTITY_OR_SCOPE_MISSING",IF(D185&lt;&gt;"known","Normalize the competitor identity and product being evaluated.","Define the buyer, job/need, offer or tier, geography and decision context."),IF(S185="DECISION_CRITICAL_UNKNOWN",IF(G185="unknown","Verify whether the same buyer would use it for the same job.",IF(H185="unknown","Verify commercial availability, implementation and procurement serviceability in scope.",IF(J185="unverified","Verify the working product/capability from direct documentation or use.","Refresh the stale buyer or commercial evidence."))),IFERROR(VLOOKUP(S185,'Method Notes'!$A$26:$E$37,4,FALSE),"Resolve the missing decision-critical fact before escalating the conclusion."))))</f>
        <v/>
      </c>
      <c r="W185" s="2" t="str">
        <f>IF(A185="","",IF(S185="IDENTITY_OR_SCOPE_MISSING","Restart the check when identity and scope are complete.",IFERROR(VLOOKUP(S185,'Method Notes'!$A$26:$E$37,5,FALSE),"Reassess when the missing or contradictory evidence is resolved.")))</f>
        <v/>
      </c>
      <c r="X185" s="2" t="str">
        <f>IF(A185="","",IF(COUNTIF($A$5:A185,A185)&gt;1,"DUPLICATE",""))</f>
        <v/>
      </c>
    </row>
    <row r="186" spans="1:24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2" t="str">
        <f t="shared" si="20"/>
        <v/>
      </c>
      <c r="Q186" s="2" t="str">
        <f t="shared" si="21"/>
        <v/>
      </c>
      <c r="R186" s="2" t="str">
        <f t="shared" si="22"/>
        <v/>
      </c>
      <c r="S186" s="2" t="str">
        <f t="shared" si="23"/>
        <v/>
      </c>
      <c r="T186" s="2" t="str">
        <f>IF(A186="","",IF(S186="IDENTITY_OR_SCOPE_MISSING","A competitor assessment is not valid until the entity and decision scope are defined.",IFERROR(VLOOKUP(S186,'Method Notes'!$A$26:$E$37,2,FALSE),"The available evidence is not sufficient for a bounded current assessment.")))</f>
        <v/>
      </c>
      <c r="U186" s="2" t="str">
        <f>IF(A186="","",IF(S186="IDENTITY_OR_SCOPE_MISSING","No competitor-role, relevance or monitoring conclusion is supported yet.",IFERROR(VLOOKUP(S186,'Method Notes'!$A$26:$E$37,3,FALSE),"Do not infer historical strength, future market share or strategic threat from missing evidence.")))</f>
        <v/>
      </c>
      <c r="V186" s="2" t="str">
        <f>IF(A186="","",IF(S186="IDENTITY_OR_SCOPE_MISSING",IF(D186&lt;&gt;"known","Normalize the competitor identity and product being evaluated.","Define the buyer, job/need, offer or tier, geography and decision context."),IF(S186="DECISION_CRITICAL_UNKNOWN",IF(G186="unknown","Verify whether the same buyer would use it for the same job.",IF(H186="unknown","Verify commercial availability, implementation and procurement serviceability in scope.",IF(J186="unverified","Verify the working product/capability from direct documentation or use.","Refresh the stale buyer or commercial evidence."))),IFERROR(VLOOKUP(S186,'Method Notes'!$A$26:$E$37,4,FALSE),"Resolve the missing decision-critical fact before escalating the conclusion."))))</f>
        <v/>
      </c>
      <c r="W186" s="2" t="str">
        <f>IF(A186="","",IF(S186="IDENTITY_OR_SCOPE_MISSING","Restart the check when identity and scope are complete.",IFERROR(VLOOKUP(S186,'Method Notes'!$A$26:$E$37,5,FALSE),"Reassess when the missing or contradictory evidence is resolved.")))</f>
        <v/>
      </c>
      <c r="X186" s="2" t="str">
        <f>IF(A186="","",IF(COUNTIF($A$5:A186,A186)&gt;1,"DUPLICATE",""))</f>
        <v/>
      </c>
    </row>
    <row r="187" spans="1:24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2" t="str">
        <f t="shared" si="20"/>
        <v/>
      </c>
      <c r="Q187" s="2" t="str">
        <f t="shared" si="21"/>
        <v/>
      </c>
      <c r="R187" s="2" t="str">
        <f t="shared" si="22"/>
        <v/>
      </c>
      <c r="S187" s="2" t="str">
        <f t="shared" si="23"/>
        <v/>
      </c>
      <c r="T187" s="2" t="str">
        <f>IF(A187="","",IF(S187="IDENTITY_OR_SCOPE_MISSING","A competitor assessment is not valid until the entity and decision scope are defined.",IFERROR(VLOOKUP(S187,'Method Notes'!$A$26:$E$37,2,FALSE),"The available evidence is not sufficient for a bounded current assessment.")))</f>
        <v/>
      </c>
      <c r="U187" s="2" t="str">
        <f>IF(A187="","",IF(S187="IDENTITY_OR_SCOPE_MISSING","No competitor-role, relevance or monitoring conclusion is supported yet.",IFERROR(VLOOKUP(S187,'Method Notes'!$A$26:$E$37,3,FALSE),"Do not infer historical strength, future market share or strategic threat from missing evidence.")))</f>
        <v/>
      </c>
      <c r="V187" s="2" t="str">
        <f>IF(A187="","",IF(S187="IDENTITY_OR_SCOPE_MISSING",IF(D187&lt;&gt;"known","Normalize the competitor identity and product being evaluated.","Define the buyer, job/need, offer or tier, geography and decision context."),IF(S187="DECISION_CRITICAL_UNKNOWN",IF(G187="unknown","Verify whether the same buyer would use it for the same job.",IF(H187="unknown","Verify commercial availability, implementation and procurement serviceability in scope.",IF(J187="unverified","Verify the working product/capability from direct documentation or use.","Refresh the stale buyer or commercial evidence."))),IFERROR(VLOOKUP(S187,'Method Notes'!$A$26:$E$37,4,FALSE),"Resolve the missing decision-critical fact before escalating the conclusion."))))</f>
        <v/>
      </c>
      <c r="W187" s="2" t="str">
        <f>IF(A187="","",IF(S187="IDENTITY_OR_SCOPE_MISSING","Restart the check when identity and scope are complete.",IFERROR(VLOOKUP(S187,'Method Notes'!$A$26:$E$37,5,FALSE),"Reassess when the missing or contradictory evidence is resolved.")))</f>
        <v/>
      </c>
      <c r="X187" s="2" t="str">
        <f>IF(A187="","",IF(COUNTIF($A$5:A187,A187)&gt;1,"DUPLICATE",""))</f>
        <v/>
      </c>
    </row>
    <row r="188" spans="1:24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2" t="str">
        <f t="shared" si="20"/>
        <v/>
      </c>
      <c r="Q188" s="2" t="str">
        <f t="shared" si="21"/>
        <v/>
      </c>
      <c r="R188" s="2" t="str">
        <f t="shared" si="22"/>
        <v/>
      </c>
      <c r="S188" s="2" t="str">
        <f t="shared" si="23"/>
        <v/>
      </c>
      <c r="T188" s="2" t="str">
        <f>IF(A188="","",IF(S188="IDENTITY_OR_SCOPE_MISSING","A competitor assessment is not valid until the entity and decision scope are defined.",IFERROR(VLOOKUP(S188,'Method Notes'!$A$26:$E$37,2,FALSE),"The available evidence is not sufficient for a bounded current assessment.")))</f>
        <v/>
      </c>
      <c r="U188" s="2" t="str">
        <f>IF(A188="","",IF(S188="IDENTITY_OR_SCOPE_MISSING","No competitor-role, relevance or monitoring conclusion is supported yet.",IFERROR(VLOOKUP(S188,'Method Notes'!$A$26:$E$37,3,FALSE),"Do not infer historical strength, future market share or strategic threat from missing evidence.")))</f>
        <v/>
      </c>
      <c r="V188" s="2" t="str">
        <f>IF(A188="","",IF(S188="IDENTITY_OR_SCOPE_MISSING",IF(D188&lt;&gt;"known","Normalize the competitor identity and product being evaluated.","Define the buyer, job/need, offer or tier, geography and decision context."),IF(S188="DECISION_CRITICAL_UNKNOWN",IF(G188="unknown","Verify whether the same buyer would use it for the same job.",IF(H188="unknown","Verify commercial availability, implementation and procurement serviceability in scope.",IF(J188="unverified","Verify the working product/capability from direct documentation or use.","Refresh the stale buyer or commercial evidence."))),IFERROR(VLOOKUP(S188,'Method Notes'!$A$26:$E$37,4,FALSE),"Resolve the missing decision-critical fact before escalating the conclusion."))))</f>
        <v/>
      </c>
      <c r="W188" s="2" t="str">
        <f>IF(A188="","",IF(S188="IDENTITY_OR_SCOPE_MISSING","Restart the check when identity and scope are complete.",IFERROR(VLOOKUP(S188,'Method Notes'!$A$26:$E$37,5,FALSE),"Reassess when the missing or contradictory evidence is resolved.")))</f>
        <v/>
      </c>
      <c r="X188" s="2" t="str">
        <f>IF(A188="","",IF(COUNTIF($A$5:A188,A188)&gt;1,"DUPLICATE",""))</f>
        <v/>
      </c>
    </row>
    <row r="189" spans="1:24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2" t="str">
        <f t="shared" si="20"/>
        <v/>
      </c>
      <c r="Q189" s="2" t="str">
        <f t="shared" si="21"/>
        <v/>
      </c>
      <c r="R189" s="2" t="str">
        <f t="shared" si="22"/>
        <v/>
      </c>
      <c r="S189" s="2" t="str">
        <f t="shared" si="23"/>
        <v/>
      </c>
      <c r="T189" s="2" t="str">
        <f>IF(A189="","",IF(S189="IDENTITY_OR_SCOPE_MISSING","A competitor assessment is not valid until the entity and decision scope are defined.",IFERROR(VLOOKUP(S189,'Method Notes'!$A$26:$E$37,2,FALSE),"The available evidence is not sufficient for a bounded current assessment.")))</f>
        <v/>
      </c>
      <c r="U189" s="2" t="str">
        <f>IF(A189="","",IF(S189="IDENTITY_OR_SCOPE_MISSING","No competitor-role, relevance or monitoring conclusion is supported yet.",IFERROR(VLOOKUP(S189,'Method Notes'!$A$26:$E$37,3,FALSE),"Do not infer historical strength, future market share or strategic threat from missing evidence.")))</f>
        <v/>
      </c>
      <c r="V189" s="2" t="str">
        <f>IF(A189="","",IF(S189="IDENTITY_OR_SCOPE_MISSING",IF(D189&lt;&gt;"known","Normalize the competitor identity and product being evaluated.","Define the buyer, job/need, offer or tier, geography and decision context."),IF(S189="DECISION_CRITICAL_UNKNOWN",IF(G189="unknown","Verify whether the same buyer would use it for the same job.",IF(H189="unknown","Verify commercial availability, implementation and procurement serviceability in scope.",IF(J189="unverified","Verify the working product/capability from direct documentation or use.","Refresh the stale buyer or commercial evidence."))),IFERROR(VLOOKUP(S189,'Method Notes'!$A$26:$E$37,4,FALSE),"Resolve the missing decision-critical fact before escalating the conclusion."))))</f>
        <v/>
      </c>
      <c r="W189" s="2" t="str">
        <f>IF(A189="","",IF(S189="IDENTITY_OR_SCOPE_MISSING","Restart the check when identity and scope are complete.",IFERROR(VLOOKUP(S189,'Method Notes'!$A$26:$E$37,5,FALSE),"Reassess when the missing or contradictory evidence is resolved.")))</f>
        <v/>
      </c>
      <c r="X189" s="2" t="str">
        <f>IF(A189="","",IF(COUNTIF($A$5:A189,A189)&gt;1,"DUPLICATE",""))</f>
        <v/>
      </c>
    </row>
    <row r="190" spans="1:24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2" t="str">
        <f t="shared" si="20"/>
        <v/>
      </c>
      <c r="Q190" s="2" t="str">
        <f t="shared" si="21"/>
        <v/>
      </c>
      <c r="R190" s="2" t="str">
        <f t="shared" si="22"/>
        <v/>
      </c>
      <c r="S190" s="2" t="str">
        <f t="shared" si="23"/>
        <v/>
      </c>
      <c r="T190" s="2" t="str">
        <f>IF(A190="","",IF(S190="IDENTITY_OR_SCOPE_MISSING","A competitor assessment is not valid until the entity and decision scope are defined.",IFERROR(VLOOKUP(S190,'Method Notes'!$A$26:$E$37,2,FALSE),"The available evidence is not sufficient for a bounded current assessment.")))</f>
        <v/>
      </c>
      <c r="U190" s="2" t="str">
        <f>IF(A190="","",IF(S190="IDENTITY_OR_SCOPE_MISSING","No competitor-role, relevance or monitoring conclusion is supported yet.",IFERROR(VLOOKUP(S190,'Method Notes'!$A$26:$E$37,3,FALSE),"Do not infer historical strength, future market share or strategic threat from missing evidence.")))</f>
        <v/>
      </c>
      <c r="V190" s="2" t="str">
        <f>IF(A190="","",IF(S190="IDENTITY_OR_SCOPE_MISSING",IF(D190&lt;&gt;"known","Normalize the competitor identity and product being evaluated.","Define the buyer, job/need, offer or tier, geography and decision context."),IF(S190="DECISION_CRITICAL_UNKNOWN",IF(G190="unknown","Verify whether the same buyer would use it for the same job.",IF(H190="unknown","Verify commercial availability, implementation and procurement serviceability in scope.",IF(J190="unverified","Verify the working product/capability from direct documentation or use.","Refresh the stale buyer or commercial evidence."))),IFERROR(VLOOKUP(S190,'Method Notes'!$A$26:$E$37,4,FALSE),"Resolve the missing decision-critical fact before escalating the conclusion."))))</f>
        <v/>
      </c>
      <c r="W190" s="2" t="str">
        <f>IF(A190="","",IF(S190="IDENTITY_OR_SCOPE_MISSING","Restart the check when identity and scope are complete.",IFERROR(VLOOKUP(S190,'Method Notes'!$A$26:$E$37,5,FALSE),"Reassess when the missing or contradictory evidence is resolved.")))</f>
        <v/>
      </c>
      <c r="X190" s="2" t="str">
        <f>IF(A190="","",IF(COUNTIF($A$5:A190,A190)&gt;1,"DUPLICATE",""))</f>
        <v/>
      </c>
    </row>
    <row r="191" spans="1:24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2" t="str">
        <f t="shared" si="20"/>
        <v/>
      </c>
      <c r="Q191" s="2" t="str">
        <f t="shared" si="21"/>
        <v/>
      </c>
      <c r="R191" s="2" t="str">
        <f t="shared" si="22"/>
        <v/>
      </c>
      <c r="S191" s="2" t="str">
        <f t="shared" si="23"/>
        <v/>
      </c>
      <c r="T191" s="2" t="str">
        <f>IF(A191="","",IF(S191="IDENTITY_OR_SCOPE_MISSING","A competitor assessment is not valid until the entity and decision scope are defined.",IFERROR(VLOOKUP(S191,'Method Notes'!$A$26:$E$37,2,FALSE),"The available evidence is not sufficient for a bounded current assessment.")))</f>
        <v/>
      </c>
      <c r="U191" s="2" t="str">
        <f>IF(A191="","",IF(S191="IDENTITY_OR_SCOPE_MISSING","No competitor-role, relevance or monitoring conclusion is supported yet.",IFERROR(VLOOKUP(S191,'Method Notes'!$A$26:$E$37,3,FALSE),"Do not infer historical strength, future market share or strategic threat from missing evidence.")))</f>
        <v/>
      </c>
      <c r="V191" s="2" t="str">
        <f>IF(A191="","",IF(S191="IDENTITY_OR_SCOPE_MISSING",IF(D191&lt;&gt;"known","Normalize the competitor identity and product being evaluated.","Define the buyer, job/need, offer or tier, geography and decision context."),IF(S191="DECISION_CRITICAL_UNKNOWN",IF(G191="unknown","Verify whether the same buyer would use it for the same job.",IF(H191="unknown","Verify commercial availability, implementation and procurement serviceability in scope.",IF(J191="unverified","Verify the working product/capability from direct documentation or use.","Refresh the stale buyer or commercial evidence."))),IFERROR(VLOOKUP(S191,'Method Notes'!$A$26:$E$37,4,FALSE),"Resolve the missing decision-critical fact before escalating the conclusion."))))</f>
        <v/>
      </c>
      <c r="W191" s="2" t="str">
        <f>IF(A191="","",IF(S191="IDENTITY_OR_SCOPE_MISSING","Restart the check when identity and scope are complete.",IFERROR(VLOOKUP(S191,'Method Notes'!$A$26:$E$37,5,FALSE),"Reassess when the missing or contradictory evidence is resolved.")))</f>
        <v/>
      </c>
      <c r="X191" s="2" t="str">
        <f>IF(A191="","",IF(COUNTIF($A$5:A191,A191)&gt;1,"DUPLICATE",""))</f>
        <v/>
      </c>
    </row>
    <row r="192" spans="1:24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2" t="str">
        <f t="shared" si="20"/>
        <v/>
      </c>
      <c r="Q192" s="2" t="str">
        <f t="shared" si="21"/>
        <v/>
      </c>
      <c r="R192" s="2" t="str">
        <f t="shared" si="22"/>
        <v/>
      </c>
      <c r="S192" s="2" t="str">
        <f t="shared" si="23"/>
        <v/>
      </c>
      <c r="T192" s="2" t="str">
        <f>IF(A192="","",IF(S192="IDENTITY_OR_SCOPE_MISSING","A competitor assessment is not valid until the entity and decision scope are defined.",IFERROR(VLOOKUP(S192,'Method Notes'!$A$26:$E$37,2,FALSE),"The available evidence is not sufficient for a bounded current assessment.")))</f>
        <v/>
      </c>
      <c r="U192" s="2" t="str">
        <f>IF(A192="","",IF(S192="IDENTITY_OR_SCOPE_MISSING","No competitor-role, relevance or monitoring conclusion is supported yet.",IFERROR(VLOOKUP(S192,'Method Notes'!$A$26:$E$37,3,FALSE),"Do not infer historical strength, future market share or strategic threat from missing evidence.")))</f>
        <v/>
      </c>
      <c r="V192" s="2" t="str">
        <f>IF(A192="","",IF(S192="IDENTITY_OR_SCOPE_MISSING",IF(D192&lt;&gt;"known","Normalize the competitor identity and product being evaluated.","Define the buyer, job/need, offer or tier, geography and decision context."),IF(S192="DECISION_CRITICAL_UNKNOWN",IF(G192="unknown","Verify whether the same buyer would use it for the same job.",IF(H192="unknown","Verify commercial availability, implementation and procurement serviceability in scope.",IF(J192="unverified","Verify the working product/capability from direct documentation or use.","Refresh the stale buyer or commercial evidence."))),IFERROR(VLOOKUP(S192,'Method Notes'!$A$26:$E$37,4,FALSE),"Resolve the missing decision-critical fact before escalating the conclusion."))))</f>
        <v/>
      </c>
      <c r="W192" s="2" t="str">
        <f>IF(A192="","",IF(S192="IDENTITY_OR_SCOPE_MISSING","Restart the check when identity and scope are complete.",IFERROR(VLOOKUP(S192,'Method Notes'!$A$26:$E$37,5,FALSE),"Reassess when the missing or contradictory evidence is resolved.")))</f>
        <v/>
      </c>
      <c r="X192" s="2" t="str">
        <f>IF(A192="","",IF(COUNTIF($A$5:A192,A192)&gt;1,"DUPLICATE",""))</f>
        <v/>
      </c>
    </row>
    <row r="193" spans="1:24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2" t="str">
        <f t="shared" si="20"/>
        <v/>
      </c>
      <c r="Q193" s="2" t="str">
        <f t="shared" si="21"/>
        <v/>
      </c>
      <c r="R193" s="2" t="str">
        <f t="shared" si="22"/>
        <v/>
      </c>
      <c r="S193" s="2" t="str">
        <f t="shared" si="23"/>
        <v/>
      </c>
      <c r="T193" s="2" t="str">
        <f>IF(A193="","",IF(S193="IDENTITY_OR_SCOPE_MISSING","A competitor assessment is not valid until the entity and decision scope are defined.",IFERROR(VLOOKUP(S193,'Method Notes'!$A$26:$E$37,2,FALSE),"The available evidence is not sufficient for a bounded current assessment.")))</f>
        <v/>
      </c>
      <c r="U193" s="2" t="str">
        <f>IF(A193="","",IF(S193="IDENTITY_OR_SCOPE_MISSING","No competitor-role, relevance or monitoring conclusion is supported yet.",IFERROR(VLOOKUP(S193,'Method Notes'!$A$26:$E$37,3,FALSE),"Do not infer historical strength, future market share or strategic threat from missing evidence.")))</f>
        <v/>
      </c>
      <c r="V193" s="2" t="str">
        <f>IF(A193="","",IF(S193="IDENTITY_OR_SCOPE_MISSING",IF(D193&lt;&gt;"known","Normalize the competitor identity and product being evaluated.","Define the buyer, job/need, offer or tier, geography and decision context."),IF(S193="DECISION_CRITICAL_UNKNOWN",IF(G193="unknown","Verify whether the same buyer would use it for the same job.",IF(H193="unknown","Verify commercial availability, implementation and procurement serviceability in scope.",IF(J193="unverified","Verify the working product/capability from direct documentation or use.","Refresh the stale buyer or commercial evidence."))),IFERROR(VLOOKUP(S193,'Method Notes'!$A$26:$E$37,4,FALSE),"Resolve the missing decision-critical fact before escalating the conclusion."))))</f>
        <v/>
      </c>
      <c r="W193" s="2" t="str">
        <f>IF(A193="","",IF(S193="IDENTITY_OR_SCOPE_MISSING","Restart the check when identity and scope are complete.",IFERROR(VLOOKUP(S193,'Method Notes'!$A$26:$E$37,5,FALSE),"Reassess when the missing or contradictory evidence is resolved.")))</f>
        <v/>
      </c>
      <c r="X193" s="2" t="str">
        <f>IF(A193="","",IF(COUNTIF($A$5:A193,A193)&gt;1,"DUPLICATE",""))</f>
        <v/>
      </c>
    </row>
    <row r="194" spans="1:2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2" t="str">
        <f t="shared" si="20"/>
        <v/>
      </c>
      <c r="Q194" s="2" t="str">
        <f t="shared" si="21"/>
        <v/>
      </c>
      <c r="R194" s="2" t="str">
        <f t="shared" si="22"/>
        <v/>
      </c>
      <c r="S194" s="2" t="str">
        <f t="shared" si="23"/>
        <v/>
      </c>
      <c r="T194" s="2" t="str">
        <f>IF(A194="","",IF(S194="IDENTITY_OR_SCOPE_MISSING","A competitor assessment is not valid until the entity and decision scope are defined.",IFERROR(VLOOKUP(S194,'Method Notes'!$A$26:$E$37,2,FALSE),"The available evidence is not sufficient for a bounded current assessment.")))</f>
        <v/>
      </c>
      <c r="U194" s="2" t="str">
        <f>IF(A194="","",IF(S194="IDENTITY_OR_SCOPE_MISSING","No competitor-role, relevance or monitoring conclusion is supported yet.",IFERROR(VLOOKUP(S194,'Method Notes'!$A$26:$E$37,3,FALSE),"Do not infer historical strength, future market share or strategic threat from missing evidence.")))</f>
        <v/>
      </c>
      <c r="V194" s="2" t="str">
        <f>IF(A194="","",IF(S194="IDENTITY_OR_SCOPE_MISSING",IF(D194&lt;&gt;"known","Normalize the competitor identity and product being evaluated.","Define the buyer, job/need, offer or tier, geography and decision context."),IF(S194="DECISION_CRITICAL_UNKNOWN",IF(G194="unknown","Verify whether the same buyer would use it for the same job.",IF(H194="unknown","Verify commercial availability, implementation and procurement serviceability in scope.",IF(J194="unverified","Verify the working product/capability from direct documentation or use.","Refresh the stale buyer or commercial evidence."))),IFERROR(VLOOKUP(S194,'Method Notes'!$A$26:$E$37,4,FALSE),"Resolve the missing decision-critical fact before escalating the conclusion."))))</f>
        <v/>
      </c>
      <c r="W194" s="2" t="str">
        <f>IF(A194="","",IF(S194="IDENTITY_OR_SCOPE_MISSING","Restart the check when identity and scope are complete.",IFERROR(VLOOKUP(S194,'Method Notes'!$A$26:$E$37,5,FALSE),"Reassess when the missing or contradictory evidence is resolved.")))</f>
        <v/>
      </c>
      <c r="X194" s="2" t="str">
        <f>IF(A194="","",IF(COUNTIF($A$5:A194,A194)&gt;1,"DUPLICATE",""))</f>
        <v/>
      </c>
    </row>
    <row r="195" spans="1:24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2" t="str">
        <f t="shared" si="20"/>
        <v/>
      </c>
      <c r="Q195" s="2" t="str">
        <f t="shared" si="21"/>
        <v/>
      </c>
      <c r="R195" s="2" t="str">
        <f t="shared" si="22"/>
        <v/>
      </c>
      <c r="S195" s="2" t="str">
        <f t="shared" si="23"/>
        <v/>
      </c>
      <c r="T195" s="2" t="str">
        <f>IF(A195="","",IF(S195="IDENTITY_OR_SCOPE_MISSING","A competitor assessment is not valid until the entity and decision scope are defined.",IFERROR(VLOOKUP(S195,'Method Notes'!$A$26:$E$37,2,FALSE),"The available evidence is not sufficient for a bounded current assessment.")))</f>
        <v/>
      </c>
      <c r="U195" s="2" t="str">
        <f>IF(A195="","",IF(S195="IDENTITY_OR_SCOPE_MISSING","No competitor-role, relevance or monitoring conclusion is supported yet.",IFERROR(VLOOKUP(S195,'Method Notes'!$A$26:$E$37,3,FALSE),"Do not infer historical strength, future market share or strategic threat from missing evidence.")))</f>
        <v/>
      </c>
      <c r="V195" s="2" t="str">
        <f>IF(A195="","",IF(S195="IDENTITY_OR_SCOPE_MISSING",IF(D195&lt;&gt;"known","Normalize the competitor identity and product being evaluated.","Define the buyer, job/need, offer or tier, geography and decision context."),IF(S195="DECISION_CRITICAL_UNKNOWN",IF(G195="unknown","Verify whether the same buyer would use it for the same job.",IF(H195="unknown","Verify commercial availability, implementation and procurement serviceability in scope.",IF(J195="unverified","Verify the working product/capability from direct documentation or use.","Refresh the stale buyer or commercial evidence."))),IFERROR(VLOOKUP(S195,'Method Notes'!$A$26:$E$37,4,FALSE),"Resolve the missing decision-critical fact before escalating the conclusion."))))</f>
        <v/>
      </c>
      <c r="W195" s="2" t="str">
        <f>IF(A195="","",IF(S195="IDENTITY_OR_SCOPE_MISSING","Restart the check when identity and scope are complete.",IFERROR(VLOOKUP(S195,'Method Notes'!$A$26:$E$37,5,FALSE),"Reassess when the missing or contradictory evidence is resolved.")))</f>
        <v/>
      </c>
      <c r="X195" s="2" t="str">
        <f>IF(A195="","",IF(COUNTIF($A$5:A195,A195)&gt;1,"DUPLICATE",""))</f>
        <v/>
      </c>
    </row>
    <row r="196" spans="1:24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2" t="str">
        <f t="shared" si="20"/>
        <v/>
      </c>
      <c r="Q196" s="2" t="str">
        <f t="shared" si="21"/>
        <v/>
      </c>
      <c r="R196" s="2" t="str">
        <f t="shared" si="22"/>
        <v/>
      </c>
      <c r="S196" s="2" t="str">
        <f t="shared" si="23"/>
        <v/>
      </c>
      <c r="T196" s="2" t="str">
        <f>IF(A196="","",IF(S196="IDENTITY_OR_SCOPE_MISSING","A competitor assessment is not valid until the entity and decision scope are defined.",IFERROR(VLOOKUP(S196,'Method Notes'!$A$26:$E$37,2,FALSE),"The available evidence is not sufficient for a bounded current assessment.")))</f>
        <v/>
      </c>
      <c r="U196" s="2" t="str">
        <f>IF(A196="","",IF(S196="IDENTITY_OR_SCOPE_MISSING","No competitor-role, relevance or monitoring conclusion is supported yet.",IFERROR(VLOOKUP(S196,'Method Notes'!$A$26:$E$37,3,FALSE),"Do not infer historical strength, future market share or strategic threat from missing evidence.")))</f>
        <v/>
      </c>
      <c r="V196" s="2" t="str">
        <f>IF(A196="","",IF(S196="IDENTITY_OR_SCOPE_MISSING",IF(D196&lt;&gt;"known","Normalize the competitor identity and product being evaluated.","Define the buyer, job/need, offer or tier, geography and decision context."),IF(S196="DECISION_CRITICAL_UNKNOWN",IF(G196="unknown","Verify whether the same buyer would use it for the same job.",IF(H196="unknown","Verify commercial availability, implementation and procurement serviceability in scope.",IF(J196="unverified","Verify the working product/capability from direct documentation or use.","Refresh the stale buyer or commercial evidence."))),IFERROR(VLOOKUP(S196,'Method Notes'!$A$26:$E$37,4,FALSE),"Resolve the missing decision-critical fact before escalating the conclusion."))))</f>
        <v/>
      </c>
      <c r="W196" s="2" t="str">
        <f>IF(A196="","",IF(S196="IDENTITY_OR_SCOPE_MISSING","Restart the check when identity and scope are complete.",IFERROR(VLOOKUP(S196,'Method Notes'!$A$26:$E$37,5,FALSE),"Reassess when the missing or contradictory evidence is resolved.")))</f>
        <v/>
      </c>
      <c r="X196" s="2" t="str">
        <f>IF(A196="","",IF(COUNTIF($A$5:A196,A196)&gt;1,"DUPLICATE",""))</f>
        <v/>
      </c>
    </row>
    <row r="197" spans="1:24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2" t="str">
        <f t="shared" ref="P197:P204" si="24">IF(A197="","",IF(OR(D197&lt;&gt;"known",E197&lt;&gt;"defined"),"INVALID INPUT",IF(OR(G197="no",F197="not_available",H197="no"),"EXCLUDED",IF(L197="material","UNRESOLVED",IF(OR(G197="unknown",H197="unknown",I197="unknown",AND(M197="mixed_stale",I197&lt;&gt;"repeated"),J197="unverified"),"UNRESOLVED",IF(AND(G197="same",H197="yes",J197="verified",I197="repeated"),"CURRENTLY RELEVANT",IF(AND(G197="same",OR(J197="verified",J197="partial"),OR(H197="yes",H197="partial"),OR(K197="corroborated",I197="single")),"PROVISIONAL EMERGING",IF(AND(OR(G197="adjacent",G197="same"),OR(J197="verified",J197="partial"),I197="none"),"REFERENCE ONLY","UNRESOLVED"))))))))</f>
        <v/>
      </c>
      <c r="Q197" s="2" t="str">
        <f t="shared" ref="Q197:Q228" si="25">IF(A197="","",IF(P197="INVALID INPUT","UNRESOLVED",IF(P197="EXCLUDED",IF(L197="material","UNRESOLVED","OBSERVED"),IF(P197="CURRENTLY RELEVANT","OBSERVED",IF(P197="PROVISIONAL EMERGING",IF(AND(I197="single",J197="verified"),"OBSERVED","INFERRED"),IF(P197="REFERENCE ONLY","INFERRED","UNRESOLVED"))))))</f>
        <v/>
      </c>
      <c r="R197" s="2" t="str">
        <f t="shared" ref="R197:R204" si="26">IF(A197="","",IF(P197="EXCLUDED","NO MONITORING",IF(P197="CURRENTLY RELEVANT","ACTIVE MONITOR",IF(P197="PROVISIONAL EMERGING","TARGETED WATCH",IF(P197="REFERENCE ONLY",IF(K197="corroborated","TARGETED WATCH","LOW-INTENSITY WATCH"),"RESOLVE EVIDENCE")))))</f>
        <v/>
      </c>
      <c r="S197" s="2" t="str">
        <f t="shared" ref="S197:S204" si="27">IF(A197="","",IF(P197="INVALID INPUT","IDENTITY_OR_SCOPE_MISSING",IF(P197="EXCLUDED",IF(G197="no","BUYER_OR_JOB_MISMATCH","NOT_SERVICEABLE_IN_SCOPE"),IF(L197="material","MATERIAL_CONTRADICTION",IF(AND(M197="mixed_stale",I197&lt;&gt;"repeated"),"CRITICAL_EVIDENCE_STALE",IF(OR(G197="unknown",H197="unknown",I197="unknown",J197="unverified"),"DECISION_CRITICAL_UNKNOWN",IF(P197="CURRENTLY RELEVANT","REPEATED_BUYER_COMPETITION",IF(P197="PROVISIONAL EMERGING",IF(I197="single","LIMITED_BUYER_EVIDENCE","CORROBORATED_TRAJECTORY"),IF(P197="REFERENCE ONLY",IF(K197="corroborated","TRAJECTORY_WITHOUT_BUYER_PROOF","DISCOVERY_OR_CAPABILITY_ONLY"),"KEY_FACTS_UNRESOLVED")))))))))</f>
        <v/>
      </c>
      <c r="T197" s="2" t="str">
        <f>IF(A197="","",IF(S197="IDENTITY_OR_SCOPE_MISSING","A competitor assessment is not valid until the entity and decision scope are defined.",IFERROR(VLOOKUP(S197,'Method Notes'!$A$26:$E$37,2,FALSE),"The available evidence is not sufficient for a bounded current assessment.")))</f>
        <v/>
      </c>
      <c r="U197" s="2" t="str">
        <f>IF(A197="","",IF(S197="IDENTITY_OR_SCOPE_MISSING","No competitor-role, relevance or monitoring conclusion is supported yet.",IFERROR(VLOOKUP(S197,'Method Notes'!$A$26:$E$37,3,FALSE),"Do not infer historical strength, future market share or strategic threat from missing evidence.")))</f>
        <v/>
      </c>
      <c r="V197" s="2" t="str">
        <f>IF(A197="","",IF(S197="IDENTITY_OR_SCOPE_MISSING",IF(D197&lt;&gt;"known","Normalize the competitor identity and product being evaluated.","Define the buyer, job/need, offer or tier, geography and decision context."),IF(S197="DECISION_CRITICAL_UNKNOWN",IF(G197="unknown","Verify whether the same buyer would use it for the same job.",IF(H197="unknown","Verify commercial availability, implementation and procurement serviceability in scope.",IF(J197="unverified","Verify the working product/capability from direct documentation or use.","Refresh the stale buyer or commercial evidence."))),IFERROR(VLOOKUP(S197,'Method Notes'!$A$26:$E$37,4,FALSE),"Resolve the missing decision-critical fact before escalating the conclusion."))))</f>
        <v/>
      </c>
      <c r="W197" s="2" t="str">
        <f>IF(A197="","",IF(S197="IDENTITY_OR_SCOPE_MISSING","Restart the check when identity and scope are complete.",IFERROR(VLOOKUP(S197,'Method Notes'!$A$26:$E$37,5,FALSE),"Reassess when the missing or contradictory evidence is resolved.")))</f>
        <v/>
      </c>
      <c r="X197" s="2" t="str">
        <f>IF(A197="","",IF(COUNTIF($A$5:A197,A197)&gt;1,"DUPLICATE",""))</f>
        <v/>
      </c>
    </row>
    <row r="198" spans="1:24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2" t="str">
        <f t="shared" si="24"/>
        <v/>
      </c>
      <c r="Q198" s="2" t="str">
        <f t="shared" si="25"/>
        <v/>
      </c>
      <c r="R198" s="2" t="str">
        <f t="shared" si="26"/>
        <v/>
      </c>
      <c r="S198" s="2" t="str">
        <f t="shared" si="27"/>
        <v/>
      </c>
      <c r="T198" s="2" t="str">
        <f>IF(A198="","",IF(S198="IDENTITY_OR_SCOPE_MISSING","A competitor assessment is not valid until the entity and decision scope are defined.",IFERROR(VLOOKUP(S198,'Method Notes'!$A$26:$E$37,2,FALSE),"The available evidence is not sufficient for a bounded current assessment.")))</f>
        <v/>
      </c>
      <c r="U198" s="2" t="str">
        <f>IF(A198="","",IF(S198="IDENTITY_OR_SCOPE_MISSING","No competitor-role, relevance or monitoring conclusion is supported yet.",IFERROR(VLOOKUP(S198,'Method Notes'!$A$26:$E$37,3,FALSE),"Do not infer historical strength, future market share or strategic threat from missing evidence.")))</f>
        <v/>
      </c>
      <c r="V198" s="2" t="str">
        <f>IF(A198="","",IF(S198="IDENTITY_OR_SCOPE_MISSING",IF(D198&lt;&gt;"known","Normalize the competitor identity and product being evaluated.","Define the buyer, job/need, offer or tier, geography and decision context."),IF(S198="DECISION_CRITICAL_UNKNOWN",IF(G198="unknown","Verify whether the same buyer would use it for the same job.",IF(H198="unknown","Verify commercial availability, implementation and procurement serviceability in scope.",IF(J198="unverified","Verify the working product/capability from direct documentation or use.","Refresh the stale buyer or commercial evidence."))),IFERROR(VLOOKUP(S198,'Method Notes'!$A$26:$E$37,4,FALSE),"Resolve the missing decision-critical fact before escalating the conclusion."))))</f>
        <v/>
      </c>
      <c r="W198" s="2" t="str">
        <f>IF(A198="","",IF(S198="IDENTITY_OR_SCOPE_MISSING","Restart the check when identity and scope are complete.",IFERROR(VLOOKUP(S198,'Method Notes'!$A$26:$E$37,5,FALSE),"Reassess when the missing or contradictory evidence is resolved.")))</f>
        <v/>
      </c>
      <c r="X198" s="2" t="str">
        <f>IF(A198="","",IF(COUNTIF($A$5:A198,A198)&gt;1,"DUPLICATE",""))</f>
        <v/>
      </c>
    </row>
    <row r="199" spans="1:24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2" t="str">
        <f t="shared" si="24"/>
        <v/>
      </c>
      <c r="Q199" s="2" t="str">
        <f t="shared" si="25"/>
        <v/>
      </c>
      <c r="R199" s="2" t="str">
        <f t="shared" si="26"/>
        <v/>
      </c>
      <c r="S199" s="2" t="str">
        <f t="shared" si="27"/>
        <v/>
      </c>
      <c r="T199" s="2" t="str">
        <f>IF(A199="","",IF(S199="IDENTITY_OR_SCOPE_MISSING","A competitor assessment is not valid until the entity and decision scope are defined.",IFERROR(VLOOKUP(S199,'Method Notes'!$A$26:$E$37,2,FALSE),"The available evidence is not sufficient for a bounded current assessment.")))</f>
        <v/>
      </c>
      <c r="U199" s="2" t="str">
        <f>IF(A199="","",IF(S199="IDENTITY_OR_SCOPE_MISSING","No competitor-role, relevance or monitoring conclusion is supported yet.",IFERROR(VLOOKUP(S199,'Method Notes'!$A$26:$E$37,3,FALSE),"Do not infer historical strength, future market share or strategic threat from missing evidence.")))</f>
        <v/>
      </c>
      <c r="V199" s="2" t="str">
        <f>IF(A199="","",IF(S199="IDENTITY_OR_SCOPE_MISSING",IF(D199&lt;&gt;"known","Normalize the competitor identity and product being evaluated.","Define the buyer, job/need, offer or tier, geography and decision context."),IF(S199="DECISION_CRITICAL_UNKNOWN",IF(G199="unknown","Verify whether the same buyer would use it for the same job.",IF(H199="unknown","Verify commercial availability, implementation and procurement serviceability in scope.",IF(J199="unverified","Verify the working product/capability from direct documentation or use.","Refresh the stale buyer or commercial evidence."))),IFERROR(VLOOKUP(S199,'Method Notes'!$A$26:$E$37,4,FALSE),"Resolve the missing decision-critical fact before escalating the conclusion."))))</f>
        <v/>
      </c>
      <c r="W199" s="2" t="str">
        <f>IF(A199="","",IF(S199="IDENTITY_OR_SCOPE_MISSING","Restart the check when identity and scope are complete.",IFERROR(VLOOKUP(S199,'Method Notes'!$A$26:$E$37,5,FALSE),"Reassess when the missing or contradictory evidence is resolved.")))</f>
        <v/>
      </c>
      <c r="X199" s="2" t="str">
        <f>IF(A199="","",IF(COUNTIF($A$5:A199,A199)&gt;1,"DUPLICATE",""))</f>
        <v/>
      </c>
    </row>
    <row r="200" spans="1:24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2" t="str">
        <f t="shared" si="24"/>
        <v/>
      </c>
      <c r="Q200" s="2" t="str">
        <f t="shared" si="25"/>
        <v/>
      </c>
      <c r="R200" s="2" t="str">
        <f t="shared" si="26"/>
        <v/>
      </c>
      <c r="S200" s="2" t="str">
        <f t="shared" si="27"/>
        <v/>
      </c>
      <c r="T200" s="2" t="str">
        <f>IF(A200="","",IF(S200="IDENTITY_OR_SCOPE_MISSING","A competitor assessment is not valid until the entity and decision scope are defined.",IFERROR(VLOOKUP(S200,'Method Notes'!$A$26:$E$37,2,FALSE),"The available evidence is not sufficient for a bounded current assessment.")))</f>
        <v/>
      </c>
      <c r="U200" s="2" t="str">
        <f>IF(A200="","",IF(S200="IDENTITY_OR_SCOPE_MISSING","No competitor-role, relevance or monitoring conclusion is supported yet.",IFERROR(VLOOKUP(S200,'Method Notes'!$A$26:$E$37,3,FALSE),"Do not infer historical strength, future market share or strategic threat from missing evidence.")))</f>
        <v/>
      </c>
      <c r="V200" s="2" t="str">
        <f>IF(A200="","",IF(S200="IDENTITY_OR_SCOPE_MISSING",IF(D200&lt;&gt;"known","Normalize the competitor identity and product being evaluated.","Define the buyer, job/need, offer or tier, geography and decision context."),IF(S200="DECISION_CRITICAL_UNKNOWN",IF(G200="unknown","Verify whether the same buyer would use it for the same job.",IF(H200="unknown","Verify commercial availability, implementation and procurement serviceability in scope.",IF(J200="unverified","Verify the working product/capability from direct documentation or use.","Refresh the stale buyer or commercial evidence."))),IFERROR(VLOOKUP(S200,'Method Notes'!$A$26:$E$37,4,FALSE),"Resolve the missing decision-critical fact before escalating the conclusion."))))</f>
        <v/>
      </c>
      <c r="W200" s="2" t="str">
        <f>IF(A200="","",IF(S200="IDENTITY_OR_SCOPE_MISSING","Restart the check when identity and scope are complete.",IFERROR(VLOOKUP(S200,'Method Notes'!$A$26:$E$37,5,FALSE),"Reassess when the missing or contradictory evidence is resolved.")))</f>
        <v/>
      </c>
      <c r="X200" s="2" t="str">
        <f>IF(A200="","",IF(COUNTIF($A$5:A200,A200)&gt;1,"DUPLICATE",""))</f>
        <v/>
      </c>
    </row>
    <row r="201" spans="1:24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2" t="str">
        <f t="shared" si="24"/>
        <v/>
      </c>
      <c r="Q201" s="2" t="str">
        <f t="shared" si="25"/>
        <v/>
      </c>
      <c r="R201" s="2" t="str">
        <f t="shared" si="26"/>
        <v/>
      </c>
      <c r="S201" s="2" t="str">
        <f t="shared" si="27"/>
        <v/>
      </c>
      <c r="T201" s="2" t="str">
        <f>IF(A201="","",IF(S201="IDENTITY_OR_SCOPE_MISSING","A competitor assessment is not valid until the entity and decision scope are defined.",IFERROR(VLOOKUP(S201,'Method Notes'!$A$26:$E$37,2,FALSE),"The available evidence is not sufficient for a bounded current assessment.")))</f>
        <v/>
      </c>
      <c r="U201" s="2" t="str">
        <f>IF(A201="","",IF(S201="IDENTITY_OR_SCOPE_MISSING","No competitor-role, relevance or monitoring conclusion is supported yet.",IFERROR(VLOOKUP(S201,'Method Notes'!$A$26:$E$37,3,FALSE),"Do not infer historical strength, future market share or strategic threat from missing evidence.")))</f>
        <v/>
      </c>
      <c r="V201" s="2" t="str">
        <f>IF(A201="","",IF(S201="IDENTITY_OR_SCOPE_MISSING",IF(D201&lt;&gt;"known","Normalize the competitor identity and product being evaluated.","Define the buyer, job/need, offer or tier, geography and decision context."),IF(S201="DECISION_CRITICAL_UNKNOWN",IF(G201="unknown","Verify whether the same buyer would use it for the same job.",IF(H201="unknown","Verify commercial availability, implementation and procurement serviceability in scope.",IF(J201="unverified","Verify the working product/capability from direct documentation or use.","Refresh the stale buyer or commercial evidence."))),IFERROR(VLOOKUP(S201,'Method Notes'!$A$26:$E$37,4,FALSE),"Resolve the missing decision-critical fact before escalating the conclusion."))))</f>
        <v/>
      </c>
      <c r="W201" s="2" t="str">
        <f>IF(A201="","",IF(S201="IDENTITY_OR_SCOPE_MISSING","Restart the check when identity and scope are complete.",IFERROR(VLOOKUP(S201,'Method Notes'!$A$26:$E$37,5,FALSE),"Reassess when the missing or contradictory evidence is resolved.")))</f>
        <v/>
      </c>
      <c r="X201" s="2" t="str">
        <f>IF(A201="","",IF(COUNTIF($A$5:A201,A201)&gt;1,"DUPLICATE",""))</f>
        <v/>
      </c>
    </row>
    <row r="202" spans="1:24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2" t="str">
        <f t="shared" si="24"/>
        <v/>
      </c>
      <c r="Q202" s="2" t="str">
        <f t="shared" si="25"/>
        <v/>
      </c>
      <c r="R202" s="2" t="str">
        <f t="shared" si="26"/>
        <v/>
      </c>
      <c r="S202" s="2" t="str">
        <f t="shared" si="27"/>
        <v/>
      </c>
      <c r="T202" s="2" t="str">
        <f>IF(A202="","",IF(S202="IDENTITY_OR_SCOPE_MISSING","A competitor assessment is not valid until the entity and decision scope are defined.",IFERROR(VLOOKUP(S202,'Method Notes'!$A$26:$E$37,2,FALSE),"The available evidence is not sufficient for a bounded current assessment.")))</f>
        <v/>
      </c>
      <c r="U202" s="2" t="str">
        <f>IF(A202="","",IF(S202="IDENTITY_OR_SCOPE_MISSING","No competitor-role, relevance or monitoring conclusion is supported yet.",IFERROR(VLOOKUP(S202,'Method Notes'!$A$26:$E$37,3,FALSE),"Do not infer historical strength, future market share or strategic threat from missing evidence.")))</f>
        <v/>
      </c>
      <c r="V202" s="2" t="str">
        <f>IF(A202="","",IF(S202="IDENTITY_OR_SCOPE_MISSING",IF(D202&lt;&gt;"known","Normalize the competitor identity and product being evaluated.","Define the buyer, job/need, offer or tier, geography and decision context."),IF(S202="DECISION_CRITICAL_UNKNOWN",IF(G202="unknown","Verify whether the same buyer would use it for the same job.",IF(H202="unknown","Verify commercial availability, implementation and procurement serviceability in scope.",IF(J202="unverified","Verify the working product/capability from direct documentation or use.","Refresh the stale buyer or commercial evidence."))),IFERROR(VLOOKUP(S202,'Method Notes'!$A$26:$E$37,4,FALSE),"Resolve the missing decision-critical fact before escalating the conclusion."))))</f>
        <v/>
      </c>
      <c r="W202" s="2" t="str">
        <f>IF(A202="","",IF(S202="IDENTITY_OR_SCOPE_MISSING","Restart the check when identity and scope are complete.",IFERROR(VLOOKUP(S202,'Method Notes'!$A$26:$E$37,5,FALSE),"Reassess when the missing or contradictory evidence is resolved.")))</f>
        <v/>
      </c>
      <c r="X202" s="2" t="str">
        <f>IF(A202="","",IF(COUNTIF($A$5:A202,A202)&gt;1,"DUPLICATE",""))</f>
        <v/>
      </c>
    </row>
    <row r="203" spans="1:24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2" t="str">
        <f t="shared" si="24"/>
        <v/>
      </c>
      <c r="Q203" s="2" t="str">
        <f t="shared" si="25"/>
        <v/>
      </c>
      <c r="R203" s="2" t="str">
        <f t="shared" si="26"/>
        <v/>
      </c>
      <c r="S203" s="2" t="str">
        <f t="shared" si="27"/>
        <v/>
      </c>
      <c r="T203" s="2" t="str">
        <f>IF(A203="","",IF(S203="IDENTITY_OR_SCOPE_MISSING","A competitor assessment is not valid until the entity and decision scope are defined.",IFERROR(VLOOKUP(S203,'Method Notes'!$A$26:$E$37,2,FALSE),"The available evidence is not sufficient for a bounded current assessment.")))</f>
        <v/>
      </c>
      <c r="U203" s="2" t="str">
        <f>IF(A203="","",IF(S203="IDENTITY_OR_SCOPE_MISSING","No competitor-role, relevance or monitoring conclusion is supported yet.",IFERROR(VLOOKUP(S203,'Method Notes'!$A$26:$E$37,3,FALSE),"Do not infer historical strength, future market share or strategic threat from missing evidence.")))</f>
        <v/>
      </c>
      <c r="V203" s="2" t="str">
        <f>IF(A203="","",IF(S203="IDENTITY_OR_SCOPE_MISSING",IF(D203&lt;&gt;"known","Normalize the competitor identity and product being evaluated.","Define the buyer, job/need, offer or tier, geography and decision context."),IF(S203="DECISION_CRITICAL_UNKNOWN",IF(G203="unknown","Verify whether the same buyer would use it for the same job.",IF(H203="unknown","Verify commercial availability, implementation and procurement serviceability in scope.",IF(J203="unverified","Verify the working product/capability from direct documentation or use.","Refresh the stale buyer or commercial evidence."))),IFERROR(VLOOKUP(S203,'Method Notes'!$A$26:$E$37,4,FALSE),"Resolve the missing decision-critical fact before escalating the conclusion."))))</f>
        <v/>
      </c>
      <c r="W203" s="2" t="str">
        <f>IF(A203="","",IF(S203="IDENTITY_OR_SCOPE_MISSING","Restart the check when identity and scope are complete.",IFERROR(VLOOKUP(S203,'Method Notes'!$A$26:$E$37,5,FALSE),"Reassess when the missing or contradictory evidence is resolved.")))</f>
        <v/>
      </c>
      <c r="X203" s="2" t="str">
        <f>IF(A203="","",IF(COUNTIF($A$5:A203,A203)&gt;1,"DUPLICATE",""))</f>
        <v/>
      </c>
    </row>
    <row r="204" spans="1:2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2" t="str">
        <f t="shared" si="24"/>
        <v/>
      </c>
      <c r="Q204" s="2" t="str">
        <f t="shared" si="25"/>
        <v/>
      </c>
      <c r="R204" s="2" t="str">
        <f t="shared" si="26"/>
        <v/>
      </c>
      <c r="S204" s="2" t="str">
        <f t="shared" si="27"/>
        <v/>
      </c>
      <c r="T204" s="2" t="str">
        <f>IF(A204="","",IF(S204="IDENTITY_OR_SCOPE_MISSING","A competitor assessment is not valid until the entity and decision scope are defined.",IFERROR(VLOOKUP(S204,'Method Notes'!$A$26:$E$37,2,FALSE),"The available evidence is not sufficient for a bounded current assessment.")))</f>
        <v/>
      </c>
      <c r="U204" s="2" t="str">
        <f>IF(A204="","",IF(S204="IDENTITY_OR_SCOPE_MISSING","No competitor-role, relevance or monitoring conclusion is supported yet.",IFERROR(VLOOKUP(S204,'Method Notes'!$A$26:$E$37,3,FALSE),"Do not infer historical strength, future market share or strategic threat from missing evidence.")))</f>
        <v/>
      </c>
      <c r="V204" s="2" t="str">
        <f>IF(A204="","",IF(S204="IDENTITY_OR_SCOPE_MISSING",IF(D204&lt;&gt;"known","Normalize the competitor identity and product being evaluated.","Define the buyer, job/need, offer or tier, geography and decision context."),IF(S204="DECISION_CRITICAL_UNKNOWN",IF(G204="unknown","Verify whether the same buyer would use it for the same job.",IF(H204="unknown","Verify commercial availability, implementation and procurement serviceability in scope.",IF(J204="unverified","Verify the working product/capability from direct documentation or use.","Refresh the stale buyer or commercial evidence."))),IFERROR(VLOOKUP(S204,'Method Notes'!$A$26:$E$37,4,FALSE),"Resolve the missing decision-critical fact before escalating the conclusion."))))</f>
        <v/>
      </c>
      <c r="W204" s="2" t="str">
        <f>IF(A204="","",IF(S204="IDENTITY_OR_SCOPE_MISSING","Restart the check when identity and scope are complete.",IFERROR(VLOOKUP(S204,'Method Notes'!$A$26:$E$37,5,FALSE),"Reassess when the missing or contradictory evidence is resolved.")))</f>
        <v/>
      </c>
      <c r="X204" s="2" t="str">
        <f>IF(A204="","",IF(COUNTIF($A$5:A204,A204)&gt;1,"DUPLICATE",""))</f>
        <v/>
      </c>
    </row>
  </sheetData>
  <sheetProtection sheet="1" objects="1" scenarios="1" sort="0" autoFilter="0"/>
  <mergeCells count="6">
    <mergeCell ref="A1:X1"/>
    <mergeCell ref="A2:X2"/>
    <mergeCell ref="A3:C3"/>
    <mergeCell ref="D3:O3"/>
    <mergeCell ref="P3:S3"/>
    <mergeCell ref="T3:W3"/>
  </mergeCells>
  <dataValidations count="10">
    <dataValidation type="list" allowBlank="1" showInputMessage="1" showErrorMessage="1" errorTitle="Unsupported value" error="Choose a supported value from the list." sqref="D5:D204" xr:uid="{0813CE59-9153-4B00-A7DB-43DD8E908BC2}">
      <formula1>A31_identity_status</formula1>
    </dataValidation>
    <dataValidation type="list" allowBlank="1" showInputMessage="1" showErrorMessage="1" errorTitle="Unsupported value" error="Choose a supported value from the list." sqref="E5:E204" xr:uid="{E31553B1-8FA7-4DA4-8C07-96FA068342EB}">
      <formula1>A31_scope_status</formula1>
    </dataValidation>
    <dataValidation type="list" allowBlank="1" showInputMessage="1" showErrorMessage="1" errorTitle="Unsupported value" error="Choose a supported value from the list." sqref="F5:F204" xr:uid="{834D6C28-FCE6-463F-AEB7-C1ECAFC672AE}">
      <formula1>A31_product_availability</formula1>
    </dataValidation>
    <dataValidation type="list" allowBlank="1" showInputMessage="1" showErrorMessage="1" errorTitle="Unsupported value" error="Choose a supported value from the list." sqref="G5:G204" xr:uid="{12AC8207-2486-4BC0-93F9-6460467A79BD}">
      <formula1>A31_buyer_relevance</formula1>
    </dataValidation>
    <dataValidation type="list" allowBlank="1" showInputMessage="1" showErrorMessage="1" errorTitle="Unsupported value" error="Choose a supported value from the list." sqref="H5:H204" xr:uid="{27E11F84-273B-436A-AC99-513E2B98A76B}">
      <formula1>A31_serviceability</formula1>
    </dataValidation>
    <dataValidation type="list" allowBlank="1" showInputMessage="1" showErrorMessage="1" errorTitle="Unsupported value" error="Choose a supported value from the list." sqref="I5:I204" xr:uid="{71B07E35-5081-405A-9D65-85F689BF6FEC}">
      <formula1>A31_buyer_evidence</formula1>
    </dataValidation>
    <dataValidation type="list" allowBlank="1" showInputMessage="1" showErrorMessage="1" errorTitle="Unsupported value" error="Choose a supported value from the list." sqref="J5:J204" xr:uid="{8836361E-BDD1-4660-84C0-2865F8FEB1DD}">
      <formula1>A31_capability_evidence</formula1>
    </dataValidation>
    <dataValidation type="list" allowBlank="1" showInputMessage="1" showErrorMessage="1" errorTitle="Unsupported value" error="Choose a supported value from the list." sqref="K5:K204" xr:uid="{044C46C6-8495-4B43-A70B-55224C419D06}">
      <formula1>A31_trajectory_evidence</formula1>
    </dataValidation>
    <dataValidation type="list" allowBlank="1" showInputMessage="1" showErrorMessage="1" errorTitle="Unsupported value" error="Choose a supported value from the list." sqref="L5:L204" xr:uid="{59D7FC6F-2876-4492-B06C-01B683AAE028}">
      <formula1>A31_contradiction</formula1>
    </dataValidation>
    <dataValidation type="list" allowBlank="1" showInputMessage="1" showErrorMessage="1" errorTitle="Unsupported value" error="Choose a supported value from the list." sqref="M5:M204" xr:uid="{D0D1A5B0-ACED-43F9-B953-564DCDCBB750}">
      <formula1>A31_freshness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"/>
  <sheetViews>
    <sheetView workbookViewId="0"/>
  </sheetViews>
  <sheetFormatPr defaultRowHeight="14.25"/>
  <cols>
    <col min="1" max="1" width="28" customWidth="1"/>
    <col min="2" max="2" width="40" customWidth="1"/>
    <col min="3" max="3" width="32" customWidth="1"/>
    <col min="4" max="4" width="22" customWidth="1"/>
    <col min="5" max="5" width="16" customWidth="1"/>
    <col min="6" max="6" width="22" customWidth="1"/>
    <col min="7" max="8" width="36" customWidth="1"/>
    <col min="9" max="9" width="34" customWidth="1"/>
  </cols>
  <sheetData>
    <row r="1" spans="1:9" ht="30" customHeight="1">
      <c r="A1" s="19" t="s">
        <v>113</v>
      </c>
      <c r="B1" s="20"/>
      <c r="C1" s="20"/>
      <c r="D1" s="20"/>
      <c r="E1" s="20"/>
      <c r="F1" s="20"/>
      <c r="G1" s="20"/>
      <c r="H1" s="20"/>
      <c r="I1" s="20"/>
    </row>
    <row r="2" spans="1:9" ht="33.950000000000003" customHeight="1">
      <c r="A2" s="17" t="s">
        <v>114</v>
      </c>
      <c r="B2" s="18"/>
      <c r="C2" s="18"/>
      <c r="D2" s="18"/>
      <c r="E2" s="18"/>
      <c r="F2" s="18"/>
      <c r="G2" s="18"/>
      <c r="H2" s="18"/>
      <c r="I2" s="18"/>
    </row>
    <row r="3" spans="1:9">
      <c r="A3" s="5"/>
      <c r="B3" s="5"/>
      <c r="C3" s="5"/>
      <c r="D3" s="5"/>
      <c r="E3" s="5"/>
      <c r="F3" s="5"/>
      <c r="G3" s="5"/>
      <c r="H3" s="5"/>
      <c r="I3" s="5"/>
    </row>
    <row r="4" spans="1:9" ht="32.1" customHeight="1">
      <c r="A4" s="1" t="s">
        <v>115</v>
      </c>
      <c r="B4" s="1" t="s">
        <v>116</v>
      </c>
      <c r="C4" s="1" t="s">
        <v>117</v>
      </c>
      <c r="D4" s="1" t="s">
        <v>105</v>
      </c>
      <c r="E4" s="1" t="s">
        <v>82</v>
      </c>
      <c r="F4" s="1" t="s">
        <v>106</v>
      </c>
      <c r="G4" s="1" t="s">
        <v>108</v>
      </c>
      <c r="H4" s="1" t="s">
        <v>118</v>
      </c>
      <c r="I4" s="1" t="s">
        <v>111</v>
      </c>
    </row>
    <row r="5" spans="1:9" ht="28.5">
      <c r="A5" s="2" t="s">
        <v>119</v>
      </c>
      <c r="B5" s="2" t="s">
        <v>120</v>
      </c>
      <c r="C5" s="2" t="s">
        <v>121</v>
      </c>
      <c r="D5" s="2" t="s">
        <v>122</v>
      </c>
      <c r="E5" s="2" t="s">
        <v>123</v>
      </c>
      <c r="F5" s="2" t="s">
        <v>124</v>
      </c>
      <c r="G5" s="2" t="s">
        <v>125</v>
      </c>
      <c r="H5" s="2" t="s">
        <v>126</v>
      </c>
      <c r="I5" s="2" t="s">
        <v>127</v>
      </c>
    </row>
    <row r="6" spans="1:9" ht="28.5">
      <c r="A6" s="2" t="s">
        <v>128</v>
      </c>
      <c r="B6" s="2" t="s">
        <v>129</v>
      </c>
      <c r="C6" s="2" t="s">
        <v>130</v>
      </c>
      <c r="D6" s="2" t="s">
        <v>131</v>
      </c>
      <c r="E6" s="2" t="s">
        <v>131</v>
      </c>
      <c r="F6" s="2" t="s">
        <v>132</v>
      </c>
      <c r="G6" s="2" t="s">
        <v>133</v>
      </c>
      <c r="H6" s="2" t="s">
        <v>134</v>
      </c>
      <c r="I6" s="2" t="s">
        <v>135</v>
      </c>
    </row>
    <row r="7" spans="1:9" ht="28.5">
      <c r="A7" s="2" t="s">
        <v>136</v>
      </c>
      <c r="B7" s="2" t="s">
        <v>137</v>
      </c>
      <c r="C7" s="2" t="s">
        <v>138</v>
      </c>
      <c r="D7" s="2" t="s">
        <v>139</v>
      </c>
      <c r="E7" s="2" t="s">
        <v>123</v>
      </c>
      <c r="F7" s="2" t="s">
        <v>140</v>
      </c>
      <c r="G7" s="2" t="s">
        <v>141</v>
      </c>
      <c r="H7" s="2" t="s">
        <v>142</v>
      </c>
      <c r="I7" s="2" t="s">
        <v>143</v>
      </c>
    </row>
    <row r="8" spans="1:9" ht="28.5">
      <c r="A8" s="2" t="s">
        <v>144</v>
      </c>
      <c r="B8" s="2" t="s">
        <v>145</v>
      </c>
      <c r="C8" s="2" t="s">
        <v>146</v>
      </c>
      <c r="D8" s="2" t="s">
        <v>147</v>
      </c>
      <c r="E8" s="2" t="s">
        <v>123</v>
      </c>
      <c r="F8" s="2" t="s">
        <v>148</v>
      </c>
      <c r="G8" s="2" t="s">
        <v>149</v>
      </c>
      <c r="H8" s="2" t="s">
        <v>150</v>
      </c>
      <c r="I8" s="2" t="s">
        <v>151</v>
      </c>
    </row>
  </sheetData>
  <sheetProtection sheet="1" objects="1" scenarios="1" sort="0" autoFilter="0"/>
  <mergeCells count="2">
    <mergeCell ref="A1:I1"/>
    <mergeCell ref="A2:I2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52"/>
  <sheetViews>
    <sheetView workbookViewId="0"/>
  </sheetViews>
  <sheetFormatPr defaultRowHeight="14.25"/>
  <cols>
    <col min="1" max="1" width="10.5" customWidth="1"/>
    <col min="2" max="2" width="34" customWidth="1"/>
    <col min="3" max="4" width="12" customWidth="1"/>
    <col min="5" max="5" width="18.125" customWidth="1"/>
    <col min="6" max="6" width="16" customWidth="1"/>
    <col min="7" max="7" width="14" customWidth="1"/>
    <col min="8" max="8" width="16" customWidth="1"/>
    <col min="9" max="10" width="18.5" customWidth="1"/>
    <col min="11" max="11" width="21.125" customWidth="1"/>
    <col min="12" max="12" width="14" customWidth="1"/>
    <col min="13" max="13" width="22" customWidth="1"/>
    <col min="14" max="14" width="22.125" customWidth="1"/>
    <col min="15" max="15" width="20" customWidth="1"/>
    <col min="16" max="16" width="24" customWidth="1"/>
    <col min="17" max="17" width="20" customWidth="1"/>
    <col min="18" max="18" width="22" customWidth="1"/>
    <col min="19" max="19" width="18" customWidth="1"/>
    <col min="20" max="20" width="20" customWidth="1"/>
    <col min="21" max="21" width="24" customWidth="1"/>
    <col min="22" max="22" width="12" customWidth="1"/>
  </cols>
  <sheetData>
    <row r="1" spans="1:22" ht="30" customHeight="1">
      <c r="A1" s="19" t="s">
        <v>152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5"/>
      <c r="S1" s="5"/>
      <c r="T1" s="5"/>
      <c r="U1" s="5"/>
      <c r="V1" s="5"/>
    </row>
    <row r="2" spans="1:22" ht="33.950000000000003" customHeight="1">
      <c r="A2" s="17" t="s">
        <v>153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2.1" customHeight="1">
      <c r="A4" s="1" t="s">
        <v>154</v>
      </c>
      <c r="B4" s="1" t="s">
        <v>62</v>
      </c>
      <c r="C4" s="1" t="s">
        <v>155</v>
      </c>
      <c r="D4" s="1" t="s">
        <v>156</v>
      </c>
      <c r="E4" s="1" t="s">
        <v>96</v>
      </c>
      <c r="F4" s="1" t="s">
        <v>97</v>
      </c>
      <c r="G4" s="1" t="s">
        <v>98</v>
      </c>
      <c r="H4" s="1" t="s">
        <v>99</v>
      </c>
      <c r="I4" s="1" t="s">
        <v>100</v>
      </c>
      <c r="J4" s="1" t="s">
        <v>101</v>
      </c>
      <c r="K4" s="1" t="s">
        <v>102</v>
      </c>
      <c r="L4" s="1" t="s">
        <v>86</v>
      </c>
      <c r="M4" s="1" t="s">
        <v>157</v>
      </c>
      <c r="N4" s="1" t="s">
        <v>158</v>
      </c>
      <c r="O4" s="1" t="s">
        <v>159</v>
      </c>
      <c r="P4" s="1" t="s">
        <v>160</v>
      </c>
      <c r="Q4" s="1" t="s">
        <v>161</v>
      </c>
      <c r="R4" s="11" t="s">
        <v>426</v>
      </c>
      <c r="S4" s="11" t="s">
        <v>427</v>
      </c>
      <c r="T4" s="11" t="s">
        <v>428</v>
      </c>
      <c r="U4" s="11" t="s">
        <v>429</v>
      </c>
      <c r="V4" s="11" t="s">
        <v>430</v>
      </c>
    </row>
    <row r="5" spans="1:22" ht="28.5">
      <c r="A5" s="2" t="s">
        <v>162</v>
      </c>
      <c r="B5" s="2" t="s">
        <v>163</v>
      </c>
      <c r="C5" s="2" t="s">
        <v>164</v>
      </c>
      <c r="D5" s="2" t="s">
        <v>165</v>
      </c>
      <c r="E5" s="2" t="s">
        <v>166</v>
      </c>
      <c r="F5" s="2" t="s">
        <v>167</v>
      </c>
      <c r="G5" s="2" t="s">
        <v>168</v>
      </c>
      <c r="H5" s="2" t="s">
        <v>169</v>
      </c>
      <c r="I5" s="2" t="s">
        <v>170</v>
      </c>
      <c r="J5" s="2" t="s">
        <v>171</v>
      </c>
      <c r="K5" s="2" t="s">
        <v>172</v>
      </c>
      <c r="L5" s="2" t="s">
        <v>173</v>
      </c>
      <c r="M5" s="2" t="s">
        <v>147</v>
      </c>
      <c r="N5" s="2" t="s">
        <v>123</v>
      </c>
      <c r="O5" s="2" t="s">
        <v>148</v>
      </c>
      <c r="P5" s="2" t="s">
        <v>174</v>
      </c>
      <c r="Q5" s="2" t="s">
        <v>175</v>
      </c>
      <c r="R5" s="5" t="str">
        <f t="shared" ref="R5:R52" si="0">IF(OR(C5&lt;&gt;"known",D5&lt;&gt;"defined"),"INVALID INPUT",IF(OR(F5="no",E5="not_available",G5="no"),"EXCLUDED",IF(K5="material","UNRESOLVED",IF(OR(F5="unknown",G5="unknown",H5="unknown",AND(L5="mixed_stale",H5&lt;&gt;"repeated"),I5="unverified"),"UNRESOLVED",IF(AND(F5="same",G5="yes",I5="verified",H5="repeated"),"CURRENTLY RELEVANT",IF(AND(F5="same",OR(I5="verified",I5="partial"),OR(G5="yes",G5="partial"),OR(J5="corroborated",H5="single")),"PROVISIONAL EMERGING",IF(AND(OR(F5="adjacent",F5="same"),OR(I5="verified",I5="partial"),H5="none"),"REFERENCE ONLY","UNRESOLVED")))))))</f>
        <v>CURRENTLY RELEVANT</v>
      </c>
      <c r="S5" s="5" t="str">
        <f t="shared" ref="S5:S52" si="1">IF(R5="INVALID INPUT","UNRESOLVED",IF(R5="EXCLUDED",IF(K5="material","UNRESOLVED","OBSERVED"),IF(R5="CURRENTLY RELEVANT","OBSERVED",IF(R5="PROVISIONAL EMERGING",IF(AND(H5="single",I5="verified"),"OBSERVED","INFERRED"),IF(R5="REFERENCE ONLY","INFERRED","UNRESOLVED")))))</f>
        <v>OBSERVED</v>
      </c>
      <c r="T5" s="5" t="str">
        <f t="shared" ref="T5:T52" si="2">IF(R5="EXCLUDED","NO MONITORING",IF(R5="CURRENTLY RELEVANT","ACTIVE MONITOR",IF(R5="PROVISIONAL EMERGING","TARGETED WATCH",IF(R5="REFERENCE ONLY",IF(J5="corroborated","TARGETED WATCH","LOW-INTENSITY WATCH"),"RESOLVE EVIDENCE"))))</f>
        <v>ACTIVE MONITOR</v>
      </c>
      <c r="U5" s="5" t="str">
        <f t="shared" ref="U5:U52" si="3">IF(R5="INVALID INPUT","IDENTITY_OR_SCOPE_MISSING",IF(R5="EXCLUDED",IF(F5="no","BUYER_OR_JOB_MISMATCH","NOT_SERVICEABLE_IN_SCOPE"),IF(K5="material","MATERIAL_CONTRADICTION",IF(AND(L5="mixed_stale",H5&lt;&gt;"repeated"),"CRITICAL_EVIDENCE_STALE",IF(OR(F5="unknown",G5="unknown",H5="unknown",I5="unverified"),"DECISION_CRITICAL_UNKNOWN",IF(R5="CURRENTLY RELEVANT","REPEATED_BUYER_COMPETITION",IF(R5="PROVISIONAL EMERGING",IF(H5="single","LIMITED_BUYER_EVIDENCE","CORROBORATED_TRAJECTORY"),IF(R5="REFERENCE ONLY",IF(J5="corroborated","TRAJECTORY_WITHOUT_BUYER_PROOF","DISCOVERY_OR_CAPABILITY_ONLY"),"KEY_FACTS_UNRESOLVED"))))))))</f>
        <v>REPEATED_BUYER_COMPETITION</v>
      </c>
      <c r="V5" s="5" t="str">
        <f t="shared" ref="V5:V52" si="4">IF(AND(R5=M5,S5=N5,T5=O5,U5=P5),"PASS","FAIL")</f>
        <v>PASS</v>
      </c>
    </row>
    <row r="6" spans="1:22" ht="28.5">
      <c r="A6" s="2" t="s">
        <v>176</v>
      </c>
      <c r="B6" s="2" t="s">
        <v>177</v>
      </c>
      <c r="C6" s="2" t="s">
        <v>164</v>
      </c>
      <c r="D6" s="2" t="s">
        <v>165</v>
      </c>
      <c r="E6" s="2" t="s">
        <v>166</v>
      </c>
      <c r="F6" s="2" t="s">
        <v>167</v>
      </c>
      <c r="G6" s="2" t="s">
        <v>168</v>
      </c>
      <c r="H6" s="2" t="s">
        <v>169</v>
      </c>
      <c r="I6" s="2" t="s">
        <v>170</v>
      </c>
      <c r="J6" s="2" t="s">
        <v>178</v>
      </c>
      <c r="K6" s="2" t="s">
        <v>172</v>
      </c>
      <c r="L6" s="2" t="s">
        <v>173</v>
      </c>
      <c r="M6" s="2" t="s">
        <v>147</v>
      </c>
      <c r="N6" s="2" t="s">
        <v>123</v>
      </c>
      <c r="O6" s="2" t="s">
        <v>148</v>
      </c>
      <c r="P6" s="2" t="s">
        <v>174</v>
      </c>
      <c r="Q6" s="2" t="s">
        <v>175</v>
      </c>
      <c r="R6" s="5" t="str">
        <f t="shared" si="0"/>
        <v>CURRENTLY RELEVANT</v>
      </c>
      <c r="S6" s="5" t="str">
        <f t="shared" si="1"/>
        <v>OBSERVED</v>
      </c>
      <c r="T6" s="5" t="str">
        <f t="shared" si="2"/>
        <v>ACTIVE MONITOR</v>
      </c>
      <c r="U6" s="5" t="str">
        <f t="shared" si="3"/>
        <v>REPEATED_BUYER_COMPETITION</v>
      </c>
      <c r="V6" s="5" t="str">
        <f t="shared" si="4"/>
        <v>PASS</v>
      </c>
    </row>
    <row r="7" spans="1:22" ht="28.5">
      <c r="A7" s="2" t="s">
        <v>179</v>
      </c>
      <c r="B7" s="2" t="s">
        <v>180</v>
      </c>
      <c r="C7" s="2" t="s">
        <v>164</v>
      </c>
      <c r="D7" s="2" t="s">
        <v>165</v>
      </c>
      <c r="E7" s="2" t="s">
        <v>166</v>
      </c>
      <c r="F7" s="2" t="s">
        <v>167</v>
      </c>
      <c r="G7" s="2" t="s">
        <v>168</v>
      </c>
      <c r="H7" s="2" t="s">
        <v>169</v>
      </c>
      <c r="I7" s="2" t="s">
        <v>170</v>
      </c>
      <c r="J7" s="2" t="s">
        <v>171</v>
      </c>
      <c r="K7" s="2" t="s">
        <v>172</v>
      </c>
      <c r="L7" s="2" t="s">
        <v>173</v>
      </c>
      <c r="M7" s="2" t="s">
        <v>147</v>
      </c>
      <c r="N7" s="2" t="s">
        <v>123</v>
      </c>
      <c r="O7" s="2" t="s">
        <v>148</v>
      </c>
      <c r="P7" s="2" t="s">
        <v>174</v>
      </c>
      <c r="Q7" s="2" t="s">
        <v>175</v>
      </c>
      <c r="R7" s="5" t="str">
        <f t="shared" si="0"/>
        <v>CURRENTLY RELEVANT</v>
      </c>
      <c r="S7" s="5" t="str">
        <f t="shared" si="1"/>
        <v>OBSERVED</v>
      </c>
      <c r="T7" s="5" t="str">
        <f t="shared" si="2"/>
        <v>ACTIVE MONITOR</v>
      </c>
      <c r="U7" s="5" t="str">
        <f t="shared" si="3"/>
        <v>REPEATED_BUYER_COMPETITION</v>
      </c>
      <c r="V7" s="5" t="str">
        <f t="shared" si="4"/>
        <v>PASS</v>
      </c>
    </row>
    <row r="8" spans="1:22" ht="28.5">
      <c r="A8" s="2" t="s">
        <v>181</v>
      </c>
      <c r="B8" s="2" t="s">
        <v>182</v>
      </c>
      <c r="C8" s="2" t="s">
        <v>164</v>
      </c>
      <c r="D8" s="2" t="s">
        <v>165</v>
      </c>
      <c r="E8" s="2" t="s">
        <v>183</v>
      </c>
      <c r="F8" s="2" t="s">
        <v>167</v>
      </c>
      <c r="G8" s="2" t="s">
        <v>168</v>
      </c>
      <c r="H8" s="2" t="s">
        <v>169</v>
      </c>
      <c r="I8" s="2" t="s">
        <v>170</v>
      </c>
      <c r="J8" s="2" t="s">
        <v>171</v>
      </c>
      <c r="K8" s="2" t="s">
        <v>172</v>
      </c>
      <c r="L8" s="2" t="s">
        <v>173</v>
      </c>
      <c r="M8" s="2" t="s">
        <v>147</v>
      </c>
      <c r="N8" s="2" t="s">
        <v>123</v>
      </c>
      <c r="O8" s="2" t="s">
        <v>148</v>
      </c>
      <c r="P8" s="2" t="s">
        <v>174</v>
      </c>
      <c r="Q8" s="2" t="s">
        <v>175</v>
      </c>
      <c r="R8" s="5" t="str">
        <f t="shared" si="0"/>
        <v>CURRENTLY RELEVANT</v>
      </c>
      <c r="S8" s="5" t="str">
        <f t="shared" si="1"/>
        <v>OBSERVED</v>
      </c>
      <c r="T8" s="5" t="str">
        <f t="shared" si="2"/>
        <v>ACTIVE MONITOR</v>
      </c>
      <c r="U8" s="5" t="str">
        <f t="shared" si="3"/>
        <v>REPEATED_BUYER_COMPETITION</v>
      </c>
      <c r="V8" s="5" t="str">
        <f t="shared" si="4"/>
        <v>PASS</v>
      </c>
    </row>
    <row r="9" spans="1:22" ht="28.5">
      <c r="A9" s="2" t="s">
        <v>184</v>
      </c>
      <c r="B9" s="2" t="s">
        <v>185</v>
      </c>
      <c r="C9" s="2" t="s">
        <v>164</v>
      </c>
      <c r="D9" s="2" t="s">
        <v>165</v>
      </c>
      <c r="E9" s="2" t="s">
        <v>166</v>
      </c>
      <c r="F9" s="2" t="s">
        <v>167</v>
      </c>
      <c r="G9" s="2" t="s">
        <v>168</v>
      </c>
      <c r="H9" s="2" t="s">
        <v>186</v>
      </c>
      <c r="I9" s="2" t="s">
        <v>170</v>
      </c>
      <c r="J9" s="2" t="s">
        <v>171</v>
      </c>
      <c r="K9" s="2" t="s">
        <v>172</v>
      </c>
      <c r="L9" s="2" t="s">
        <v>173</v>
      </c>
      <c r="M9" s="2" t="s">
        <v>122</v>
      </c>
      <c r="N9" s="2" t="s">
        <v>123</v>
      </c>
      <c r="O9" s="2" t="s">
        <v>124</v>
      </c>
      <c r="P9" s="2" t="s">
        <v>187</v>
      </c>
      <c r="Q9" s="2" t="s">
        <v>175</v>
      </c>
      <c r="R9" s="5" t="str">
        <f t="shared" si="0"/>
        <v>PROVISIONAL EMERGING</v>
      </c>
      <c r="S9" s="5" t="str">
        <f t="shared" si="1"/>
        <v>OBSERVED</v>
      </c>
      <c r="T9" s="5" t="str">
        <f t="shared" si="2"/>
        <v>TARGETED WATCH</v>
      </c>
      <c r="U9" s="5" t="str">
        <f t="shared" si="3"/>
        <v>LIMITED_BUYER_EVIDENCE</v>
      </c>
      <c r="V9" s="5" t="str">
        <f t="shared" si="4"/>
        <v>PASS</v>
      </c>
    </row>
    <row r="10" spans="1:22" ht="28.5">
      <c r="A10" s="2" t="s">
        <v>188</v>
      </c>
      <c r="B10" s="2" t="s">
        <v>189</v>
      </c>
      <c r="C10" s="2" t="s">
        <v>164</v>
      </c>
      <c r="D10" s="2" t="s">
        <v>165</v>
      </c>
      <c r="E10" s="2" t="s">
        <v>166</v>
      </c>
      <c r="F10" s="2" t="s">
        <v>167</v>
      </c>
      <c r="G10" s="2" t="s">
        <v>168</v>
      </c>
      <c r="H10" s="2" t="s">
        <v>186</v>
      </c>
      <c r="I10" s="2" t="s">
        <v>170</v>
      </c>
      <c r="J10" s="2" t="s">
        <v>178</v>
      </c>
      <c r="K10" s="2" t="s">
        <v>172</v>
      </c>
      <c r="L10" s="2" t="s">
        <v>173</v>
      </c>
      <c r="M10" s="2" t="s">
        <v>122</v>
      </c>
      <c r="N10" s="2" t="s">
        <v>123</v>
      </c>
      <c r="O10" s="2" t="s">
        <v>124</v>
      </c>
      <c r="P10" s="2" t="s">
        <v>187</v>
      </c>
      <c r="Q10" s="2" t="s">
        <v>175</v>
      </c>
      <c r="R10" s="5" t="str">
        <f t="shared" si="0"/>
        <v>PROVISIONAL EMERGING</v>
      </c>
      <c r="S10" s="5" t="str">
        <f t="shared" si="1"/>
        <v>OBSERVED</v>
      </c>
      <c r="T10" s="5" t="str">
        <f t="shared" si="2"/>
        <v>TARGETED WATCH</v>
      </c>
      <c r="U10" s="5" t="str">
        <f t="shared" si="3"/>
        <v>LIMITED_BUYER_EVIDENCE</v>
      </c>
      <c r="V10" s="5" t="str">
        <f t="shared" si="4"/>
        <v>PASS</v>
      </c>
    </row>
    <row r="11" spans="1:22" ht="28.5">
      <c r="A11" s="2" t="s">
        <v>190</v>
      </c>
      <c r="B11" s="2" t="s">
        <v>191</v>
      </c>
      <c r="C11" s="2" t="s">
        <v>164</v>
      </c>
      <c r="D11" s="2" t="s">
        <v>165</v>
      </c>
      <c r="E11" s="2" t="s">
        <v>166</v>
      </c>
      <c r="F11" s="2" t="s">
        <v>167</v>
      </c>
      <c r="G11" s="2" t="s">
        <v>168</v>
      </c>
      <c r="H11" s="2" t="s">
        <v>172</v>
      </c>
      <c r="I11" s="2" t="s">
        <v>170</v>
      </c>
      <c r="J11" s="2" t="s">
        <v>178</v>
      </c>
      <c r="K11" s="2" t="s">
        <v>172</v>
      </c>
      <c r="L11" s="2" t="s">
        <v>173</v>
      </c>
      <c r="M11" s="2" t="s">
        <v>122</v>
      </c>
      <c r="N11" s="2" t="s">
        <v>192</v>
      </c>
      <c r="O11" s="2" t="s">
        <v>124</v>
      </c>
      <c r="P11" s="2" t="s">
        <v>193</v>
      </c>
      <c r="Q11" s="2" t="s">
        <v>175</v>
      </c>
      <c r="R11" s="5" t="str">
        <f t="shared" si="0"/>
        <v>PROVISIONAL EMERGING</v>
      </c>
      <c r="S11" s="5" t="str">
        <f t="shared" si="1"/>
        <v>INFERRED</v>
      </c>
      <c r="T11" s="5" t="str">
        <f t="shared" si="2"/>
        <v>TARGETED WATCH</v>
      </c>
      <c r="U11" s="5" t="str">
        <f t="shared" si="3"/>
        <v>CORROBORATED_TRAJECTORY</v>
      </c>
      <c r="V11" s="5" t="str">
        <f t="shared" si="4"/>
        <v>PASS</v>
      </c>
    </row>
    <row r="12" spans="1:22" ht="28.5">
      <c r="A12" s="2" t="s">
        <v>194</v>
      </c>
      <c r="B12" s="2" t="s">
        <v>195</v>
      </c>
      <c r="C12" s="2" t="s">
        <v>164</v>
      </c>
      <c r="D12" s="2" t="s">
        <v>165</v>
      </c>
      <c r="E12" s="2" t="s">
        <v>166</v>
      </c>
      <c r="F12" s="2" t="s">
        <v>167</v>
      </c>
      <c r="G12" s="2" t="s">
        <v>168</v>
      </c>
      <c r="H12" s="2" t="s">
        <v>172</v>
      </c>
      <c r="I12" s="2" t="s">
        <v>183</v>
      </c>
      <c r="J12" s="2" t="s">
        <v>178</v>
      </c>
      <c r="K12" s="2" t="s">
        <v>172</v>
      </c>
      <c r="L12" s="2" t="s">
        <v>173</v>
      </c>
      <c r="M12" s="2" t="s">
        <v>122</v>
      </c>
      <c r="N12" s="2" t="s">
        <v>192</v>
      </c>
      <c r="O12" s="2" t="s">
        <v>124</v>
      </c>
      <c r="P12" s="2" t="s">
        <v>193</v>
      </c>
      <c r="Q12" s="2" t="s">
        <v>175</v>
      </c>
      <c r="R12" s="5" t="str">
        <f t="shared" si="0"/>
        <v>PROVISIONAL EMERGING</v>
      </c>
      <c r="S12" s="5" t="str">
        <f t="shared" si="1"/>
        <v>INFERRED</v>
      </c>
      <c r="T12" s="5" t="str">
        <f t="shared" si="2"/>
        <v>TARGETED WATCH</v>
      </c>
      <c r="U12" s="5" t="str">
        <f t="shared" si="3"/>
        <v>CORROBORATED_TRAJECTORY</v>
      </c>
      <c r="V12" s="5" t="str">
        <f t="shared" si="4"/>
        <v>PASS</v>
      </c>
    </row>
    <row r="13" spans="1:22" ht="28.5">
      <c r="A13" s="2" t="s">
        <v>196</v>
      </c>
      <c r="B13" s="2" t="s">
        <v>197</v>
      </c>
      <c r="C13" s="2" t="s">
        <v>164</v>
      </c>
      <c r="D13" s="2" t="s">
        <v>165</v>
      </c>
      <c r="E13" s="2" t="s">
        <v>166</v>
      </c>
      <c r="F13" s="2" t="s">
        <v>167</v>
      </c>
      <c r="G13" s="2" t="s">
        <v>183</v>
      </c>
      <c r="H13" s="2" t="s">
        <v>172</v>
      </c>
      <c r="I13" s="2" t="s">
        <v>170</v>
      </c>
      <c r="J13" s="2" t="s">
        <v>178</v>
      </c>
      <c r="K13" s="2" t="s">
        <v>172</v>
      </c>
      <c r="L13" s="2" t="s">
        <v>173</v>
      </c>
      <c r="M13" s="2" t="s">
        <v>122</v>
      </c>
      <c r="N13" s="2" t="s">
        <v>192</v>
      </c>
      <c r="O13" s="2" t="s">
        <v>124</v>
      </c>
      <c r="P13" s="2" t="s">
        <v>193</v>
      </c>
      <c r="Q13" s="2" t="s">
        <v>175</v>
      </c>
      <c r="R13" s="5" t="str">
        <f t="shared" si="0"/>
        <v>PROVISIONAL EMERGING</v>
      </c>
      <c r="S13" s="5" t="str">
        <f t="shared" si="1"/>
        <v>INFERRED</v>
      </c>
      <c r="T13" s="5" t="str">
        <f t="shared" si="2"/>
        <v>TARGETED WATCH</v>
      </c>
      <c r="U13" s="5" t="str">
        <f t="shared" si="3"/>
        <v>CORROBORATED_TRAJECTORY</v>
      </c>
      <c r="V13" s="5" t="str">
        <f t="shared" si="4"/>
        <v>PASS</v>
      </c>
    </row>
    <row r="14" spans="1:22" ht="28.5">
      <c r="A14" s="2" t="s">
        <v>198</v>
      </c>
      <c r="B14" s="2" t="s">
        <v>199</v>
      </c>
      <c r="C14" s="2" t="s">
        <v>164</v>
      </c>
      <c r="D14" s="2" t="s">
        <v>165</v>
      </c>
      <c r="E14" s="2" t="s">
        <v>166</v>
      </c>
      <c r="F14" s="2" t="s">
        <v>167</v>
      </c>
      <c r="G14" s="2" t="s">
        <v>183</v>
      </c>
      <c r="H14" s="2" t="s">
        <v>186</v>
      </c>
      <c r="I14" s="2" t="s">
        <v>170</v>
      </c>
      <c r="J14" s="2" t="s">
        <v>171</v>
      </c>
      <c r="K14" s="2" t="s">
        <v>172</v>
      </c>
      <c r="L14" s="2" t="s">
        <v>173</v>
      </c>
      <c r="M14" s="2" t="s">
        <v>122</v>
      </c>
      <c r="N14" s="2" t="s">
        <v>123</v>
      </c>
      <c r="O14" s="2" t="s">
        <v>124</v>
      </c>
      <c r="P14" s="2" t="s">
        <v>187</v>
      </c>
      <c r="Q14" s="2" t="s">
        <v>175</v>
      </c>
      <c r="R14" s="5" t="str">
        <f t="shared" si="0"/>
        <v>PROVISIONAL EMERGING</v>
      </c>
      <c r="S14" s="5" t="str">
        <f t="shared" si="1"/>
        <v>OBSERVED</v>
      </c>
      <c r="T14" s="5" t="str">
        <f t="shared" si="2"/>
        <v>TARGETED WATCH</v>
      </c>
      <c r="U14" s="5" t="str">
        <f t="shared" si="3"/>
        <v>LIMITED_BUYER_EVIDENCE</v>
      </c>
      <c r="V14" s="5" t="str">
        <f t="shared" si="4"/>
        <v>PASS</v>
      </c>
    </row>
    <row r="15" spans="1:22" ht="28.5">
      <c r="A15" s="2" t="s">
        <v>200</v>
      </c>
      <c r="B15" s="2" t="s">
        <v>201</v>
      </c>
      <c r="C15" s="2" t="s">
        <v>164</v>
      </c>
      <c r="D15" s="2" t="s">
        <v>165</v>
      </c>
      <c r="E15" s="2" t="s">
        <v>166</v>
      </c>
      <c r="F15" s="2" t="s">
        <v>167</v>
      </c>
      <c r="G15" s="2" t="s">
        <v>168</v>
      </c>
      <c r="H15" s="2" t="s">
        <v>172</v>
      </c>
      <c r="I15" s="2" t="s">
        <v>170</v>
      </c>
      <c r="J15" s="2" t="s">
        <v>171</v>
      </c>
      <c r="K15" s="2" t="s">
        <v>172</v>
      </c>
      <c r="L15" s="2" t="s">
        <v>173</v>
      </c>
      <c r="M15" s="2" t="s">
        <v>202</v>
      </c>
      <c r="N15" s="2" t="s">
        <v>192</v>
      </c>
      <c r="O15" s="2" t="s">
        <v>203</v>
      </c>
      <c r="P15" s="2" t="s">
        <v>204</v>
      </c>
      <c r="Q15" s="2" t="s">
        <v>175</v>
      </c>
      <c r="R15" s="5" t="str">
        <f t="shared" si="0"/>
        <v>REFERENCE ONLY</v>
      </c>
      <c r="S15" s="5" t="str">
        <f t="shared" si="1"/>
        <v>INFERRED</v>
      </c>
      <c r="T15" s="5" t="str">
        <f t="shared" si="2"/>
        <v>LOW-INTENSITY WATCH</v>
      </c>
      <c r="U15" s="5" t="str">
        <f t="shared" si="3"/>
        <v>DISCOVERY_OR_CAPABILITY_ONLY</v>
      </c>
      <c r="V15" s="5" t="str">
        <f t="shared" si="4"/>
        <v>PASS</v>
      </c>
    </row>
    <row r="16" spans="1:22" ht="28.5">
      <c r="A16" s="2" t="s">
        <v>205</v>
      </c>
      <c r="B16" s="2" t="s">
        <v>206</v>
      </c>
      <c r="C16" s="2" t="s">
        <v>164</v>
      </c>
      <c r="D16" s="2" t="s">
        <v>165</v>
      </c>
      <c r="E16" s="2" t="s">
        <v>166</v>
      </c>
      <c r="F16" s="2" t="s">
        <v>167</v>
      </c>
      <c r="G16" s="2" t="s">
        <v>168</v>
      </c>
      <c r="H16" s="2" t="s">
        <v>172</v>
      </c>
      <c r="I16" s="2" t="s">
        <v>170</v>
      </c>
      <c r="J16" s="2" t="s">
        <v>186</v>
      </c>
      <c r="K16" s="2" t="s">
        <v>172</v>
      </c>
      <c r="L16" s="2" t="s">
        <v>173</v>
      </c>
      <c r="M16" s="2" t="s">
        <v>202</v>
      </c>
      <c r="N16" s="2" t="s">
        <v>192</v>
      </c>
      <c r="O16" s="2" t="s">
        <v>203</v>
      </c>
      <c r="P16" s="2" t="s">
        <v>204</v>
      </c>
      <c r="Q16" s="2" t="s">
        <v>175</v>
      </c>
      <c r="R16" s="5" t="str">
        <f t="shared" si="0"/>
        <v>REFERENCE ONLY</v>
      </c>
      <c r="S16" s="5" t="str">
        <f t="shared" si="1"/>
        <v>INFERRED</v>
      </c>
      <c r="T16" s="5" t="str">
        <f t="shared" si="2"/>
        <v>LOW-INTENSITY WATCH</v>
      </c>
      <c r="U16" s="5" t="str">
        <f t="shared" si="3"/>
        <v>DISCOVERY_OR_CAPABILITY_ONLY</v>
      </c>
      <c r="V16" s="5" t="str">
        <f t="shared" si="4"/>
        <v>PASS</v>
      </c>
    </row>
    <row r="17" spans="1:22" ht="42.75">
      <c r="A17" s="2" t="s">
        <v>207</v>
      </c>
      <c r="B17" s="2" t="s">
        <v>208</v>
      </c>
      <c r="C17" s="2" t="s">
        <v>164</v>
      </c>
      <c r="D17" s="2" t="s">
        <v>165</v>
      </c>
      <c r="E17" s="2" t="s">
        <v>166</v>
      </c>
      <c r="F17" s="2" t="s">
        <v>209</v>
      </c>
      <c r="G17" s="2" t="s">
        <v>168</v>
      </c>
      <c r="H17" s="2" t="s">
        <v>172</v>
      </c>
      <c r="I17" s="2" t="s">
        <v>170</v>
      </c>
      <c r="J17" s="2" t="s">
        <v>178</v>
      </c>
      <c r="K17" s="2" t="s">
        <v>172</v>
      </c>
      <c r="L17" s="2" t="s">
        <v>173</v>
      </c>
      <c r="M17" s="2" t="s">
        <v>202</v>
      </c>
      <c r="N17" s="2" t="s">
        <v>192</v>
      </c>
      <c r="O17" s="2" t="s">
        <v>124</v>
      </c>
      <c r="P17" s="2" t="s">
        <v>210</v>
      </c>
      <c r="Q17" s="2" t="s">
        <v>175</v>
      </c>
      <c r="R17" s="5" t="str">
        <f t="shared" si="0"/>
        <v>REFERENCE ONLY</v>
      </c>
      <c r="S17" s="5" t="str">
        <f t="shared" si="1"/>
        <v>INFERRED</v>
      </c>
      <c r="T17" s="5" t="str">
        <f t="shared" si="2"/>
        <v>TARGETED WATCH</v>
      </c>
      <c r="U17" s="5" t="str">
        <f t="shared" si="3"/>
        <v>TRAJECTORY_WITHOUT_BUYER_PROOF</v>
      </c>
      <c r="V17" s="5" t="str">
        <f t="shared" si="4"/>
        <v>PASS</v>
      </c>
    </row>
    <row r="18" spans="1:22" ht="28.5">
      <c r="A18" s="2" t="s">
        <v>211</v>
      </c>
      <c r="B18" s="2" t="s">
        <v>212</v>
      </c>
      <c r="C18" s="2" t="s">
        <v>164</v>
      </c>
      <c r="D18" s="2" t="s">
        <v>165</v>
      </c>
      <c r="E18" s="2" t="s">
        <v>166</v>
      </c>
      <c r="F18" s="2" t="s">
        <v>209</v>
      </c>
      <c r="G18" s="2" t="s">
        <v>168</v>
      </c>
      <c r="H18" s="2" t="s">
        <v>172</v>
      </c>
      <c r="I18" s="2" t="s">
        <v>170</v>
      </c>
      <c r="J18" s="2" t="s">
        <v>171</v>
      </c>
      <c r="K18" s="2" t="s">
        <v>172</v>
      </c>
      <c r="L18" s="2" t="s">
        <v>173</v>
      </c>
      <c r="M18" s="2" t="s">
        <v>202</v>
      </c>
      <c r="N18" s="2" t="s">
        <v>192</v>
      </c>
      <c r="O18" s="2" t="s">
        <v>203</v>
      </c>
      <c r="P18" s="2" t="s">
        <v>204</v>
      </c>
      <c r="Q18" s="2" t="s">
        <v>175</v>
      </c>
      <c r="R18" s="5" t="str">
        <f t="shared" si="0"/>
        <v>REFERENCE ONLY</v>
      </c>
      <c r="S18" s="5" t="str">
        <f t="shared" si="1"/>
        <v>INFERRED</v>
      </c>
      <c r="T18" s="5" t="str">
        <f t="shared" si="2"/>
        <v>LOW-INTENSITY WATCH</v>
      </c>
      <c r="U18" s="5" t="str">
        <f t="shared" si="3"/>
        <v>DISCOVERY_OR_CAPABILITY_ONLY</v>
      </c>
      <c r="V18" s="5" t="str">
        <f t="shared" si="4"/>
        <v>PASS</v>
      </c>
    </row>
    <row r="19" spans="1:22" ht="28.5">
      <c r="A19" s="2" t="s">
        <v>213</v>
      </c>
      <c r="B19" s="2" t="s">
        <v>214</v>
      </c>
      <c r="C19" s="2" t="s">
        <v>164</v>
      </c>
      <c r="D19" s="2" t="s">
        <v>165</v>
      </c>
      <c r="E19" s="2" t="s">
        <v>166</v>
      </c>
      <c r="F19" s="2" t="s">
        <v>209</v>
      </c>
      <c r="G19" s="2" t="s">
        <v>168</v>
      </c>
      <c r="H19" s="2" t="s">
        <v>172</v>
      </c>
      <c r="I19" s="2" t="s">
        <v>170</v>
      </c>
      <c r="J19" s="2" t="s">
        <v>186</v>
      </c>
      <c r="K19" s="2" t="s">
        <v>172</v>
      </c>
      <c r="L19" s="2" t="s">
        <v>173</v>
      </c>
      <c r="M19" s="2" t="s">
        <v>202</v>
      </c>
      <c r="N19" s="2" t="s">
        <v>192</v>
      </c>
      <c r="O19" s="2" t="s">
        <v>203</v>
      </c>
      <c r="P19" s="2" t="s">
        <v>204</v>
      </c>
      <c r="Q19" s="2" t="s">
        <v>175</v>
      </c>
      <c r="R19" s="5" t="str">
        <f t="shared" si="0"/>
        <v>REFERENCE ONLY</v>
      </c>
      <c r="S19" s="5" t="str">
        <f t="shared" si="1"/>
        <v>INFERRED</v>
      </c>
      <c r="T19" s="5" t="str">
        <f t="shared" si="2"/>
        <v>LOW-INTENSITY WATCH</v>
      </c>
      <c r="U19" s="5" t="str">
        <f t="shared" si="3"/>
        <v>DISCOVERY_OR_CAPABILITY_ONLY</v>
      </c>
      <c r="V19" s="5" t="str">
        <f t="shared" si="4"/>
        <v>PASS</v>
      </c>
    </row>
    <row r="20" spans="1:22" ht="28.5">
      <c r="A20" s="2" t="s">
        <v>215</v>
      </c>
      <c r="B20" s="2" t="s">
        <v>216</v>
      </c>
      <c r="C20" s="2" t="s">
        <v>164</v>
      </c>
      <c r="D20" s="2" t="s">
        <v>165</v>
      </c>
      <c r="E20" s="2" t="s">
        <v>166</v>
      </c>
      <c r="F20" s="2" t="s">
        <v>167</v>
      </c>
      <c r="G20" s="2" t="s">
        <v>168</v>
      </c>
      <c r="H20" s="2" t="s">
        <v>172</v>
      </c>
      <c r="I20" s="2" t="s">
        <v>183</v>
      </c>
      <c r="J20" s="2" t="s">
        <v>171</v>
      </c>
      <c r="K20" s="2" t="s">
        <v>172</v>
      </c>
      <c r="L20" s="2" t="s">
        <v>173</v>
      </c>
      <c r="M20" s="2" t="s">
        <v>202</v>
      </c>
      <c r="N20" s="2" t="s">
        <v>192</v>
      </c>
      <c r="O20" s="2" t="s">
        <v>203</v>
      </c>
      <c r="P20" s="2" t="s">
        <v>204</v>
      </c>
      <c r="Q20" s="2" t="s">
        <v>175</v>
      </c>
      <c r="R20" s="5" t="str">
        <f t="shared" si="0"/>
        <v>REFERENCE ONLY</v>
      </c>
      <c r="S20" s="5" t="str">
        <f t="shared" si="1"/>
        <v>INFERRED</v>
      </c>
      <c r="T20" s="5" t="str">
        <f t="shared" si="2"/>
        <v>LOW-INTENSITY WATCH</v>
      </c>
      <c r="U20" s="5" t="str">
        <f t="shared" si="3"/>
        <v>DISCOVERY_OR_CAPABILITY_ONLY</v>
      </c>
      <c r="V20" s="5" t="str">
        <f t="shared" si="4"/>
        <v>PASS</v>
      </c>
    </row>
    <row r="21" spans="1:22" ht="28.5">
      <c r="A21" s="2" t="s">
        <v>217</v>
      </c>
      <c r="B21" s="2" t="s">
        <v>218</v>
      </c>
      <c r="C21" s="2" t="s">
        <v>219</v>
      </c>
      <c r="D21" s="2" t="s">
        <v>165</v>
      </c>
      <c r="E21" s="2" t="s">
        <v>166</v>
      </c>
      <c r="F21" s="2" t="s">
        <v>167</v>
      </c>
      <c r="G21" s="2" t="s">
        <v>168</v>
      </c>
      <c r="H21" s="2" t="s">
        <v>172</v>
      </c>
      <c r="I21" s="2" t="s">
        <v>170</v>
      </c>
      <c r="J21" s="2" t="s">
        <v>171</v>
      </c>
      <c r="K21" s="2" t="s">
        <v>172</v>
      </c>
      <c r="L21" s="2" t="s">
        <v>173</v>
      </c>
      <c r="M21" s="2" t="s">
        <v>220</v>
      </c>
      <c r="N21" s="2" t="s">
        <v>131</v>
      </c>
      <c r="O21" s="2" t="s">
        <v>132</v>
      </c>
      <c r="P21" s="2" t="s">
        <v>221</v>
      </c>
      <c r="Q21" s="2" t="s">
        <v>175</v>
      </c>
      <c r="R21" s="5" t="str">
        <f t="shared" si="0"/>
        <v>INVALID INPUT</v>
      </c>
      <c r="S21" s="5" t="str">
        <f t="shared" si="1"/>
        <v>UNRESOLVED</v>
      </c>
      <c r="T21" s="5" t="str">
        <f t="shared" si="2"/>
        <v>RESOLVE EVIDENCE</v>
      </c>
      <c r="U21" s="5" t="str">
        <f t="shared" si="3"/>
        <v>IDENTITY_OR_SCOPE_MISSING</v>
      </c>
      <c r="V21" s="5" t="str">
        <f t="shared" si="4"/>
        <v>PASS</v>
      </c>
    </row>
    <row r="22" spans="1:22" ht="28.5">
      <c r="A22" s="2" t="s">
        <v>222</v>
      </c>
      <c r="B22" s="2" t="s">
        <v>223</v>
      </c>
      <c r="C22" s="2" t="s">
        <v>164</v>
      </c>
      <c r="D22" s="2" t="s">
        <v>224</v>
      </c>
      <c r="E22" s="2" t="s">
        <v>166</v>
      </c>
      <c r="F22" s="2" t="s">
        <v>167</v>
      </c>
      <c r="G22" s="2" t="s">
        <v>168</v>
      </c>
      <c r="H22" s="2" t="s">
        <v>172</v>
      </c>
      <c r="I22" s="2" t="s">
        <v>170</v>
      </c>
      <c r="J22" s="2" t="s">
        <v>171</v>
      </c>
      <c r="K22" s="2" t="s">
        <v>172</v>
      </c>
      <c r="L22" s="2" t="s">
        <v>173</v>
      </c>
      <c r="M22" s="2" t="s">
        <v>220</v>
      </c>
      <c r="N22" s="2" t="s">
        <v>131</v>
      </c>
      <c r="O22" s="2" t="s">
        <v>132</v>
      </c>
      <c r="P22" s="2" t="s">
        <v>221</v>
      </c>
      <c r="Q22" s="2" t="s">
        <v>175</v>
      </c>
      <c r="R22" s="5" t="str">
        <f t="shared" si="0"/>
        <v>INVALID INPUT</v>
      </c>
      <c r="S22" s="5" t="str">
        <f t="shared" si="1"/>
        <v>UNRESOLVED</v>
      </c>
      <c r="T22" s="5" t="str">
        <f t="shared" si="2"/>
        <v>RESOLVE EVIDENCE</v>
      </c>
      <c r="U22" s="5" t="str">
        <f t="shared" si="3"/>
        <v>IDENTITY_OR_SCOPE_MISSING</v>
      </c>
      <c r="V22" s="5" t="str">
        <f t="shared" si="4"/>
        <v>PASS</v>
      </c>
    </row>
    <row r="23" spans="1:22" ht="28.5">
      <c r="A23" s="2" t="s">
        <v>225</v>
      </c>
      <c r="B23" s="2" t="s">
        <v>226</v>
      </c>
      <c r="C23" s="2" t="s">
        <v>219</v>
      </c>
      <c r="D23" s="2" t="s">
        <v>224</v>
      </c>
      <c r="E23" s="2" t="s">
        <v>166</v>
      </c>
      <c r="F23" s="2" t="s">
        <v>167</v>
      </c>
      <c r="G23" s="2" t="s">
        <v>168</v>
      </c>
      <c r="H23" s="2" t="s">
        <v>172</v>
      </c>
      <c r="I23" s="2" t="s">
        <v>170</v>
      </c>
      <c r="J23" s="2" t="s">
        <v>171</v>
      </c>
      <c r="K23" s="2" t="s">
        <v>172</v>
      </c>
      <c r="L23" s="2" t="s">
        <v>173</v>
      </c>
      <c r="M23" s="2" t="s">
        <v>220</v>
      </c>
      <c r="N23" s="2" t="s">
        <v>131</v>
      </c>
      <c r="O23" s="2" t="s">
        <v>132</v>
      </c>
      <c r="P23" s="2" t="s">
        <v>221</v>
      </c>
      <c r="Q23" s="2" t="s">
        <v>175</v>
      </c>
      <c r="R23" s="5" t="str">
        <f t="shared" si="0"/>
        <v>INVALID INPUT</v>
      </c>
      <c r="S23" s="5" t="str">
        <f t="shared" si="1"/>
        <v>UNRESOLVED</v>
      </c>
      <c r="T23" s="5" t="str">
        <f t="shared" si="2"/>
        <v>RESOLVE EVIDENCE</v>
      </c>
      <c r="U23" s="5" t="str">
        <f t="shared" si="3"/>
        <v>IDENTITY_OR_SCOPE_MISSING</v>
      </c>
      <c r="V23" s="5" t="str">
        <f t="shared" si="4"/>
        <v>PASS</v>
      </c>
    </row>
    <row r="24" spans="1:22" ht="28.5">
      <c r="A24" s="2" t="s">
        <v>227</v>
      </c>
      <c r="B24" s="2" t="s">
        <v>228</v>
      </c>
      <c r="C24" s="2" t="s">
        <v>164</v>
      </c>
      <c r="D24" s="2" t="s">
        <v>165</v>
      </c>
      <c r="E24" s="2" t="s">
        <v>166</v>
      </c>
      <c r="F24" s="2" t="s">
        <v>229</v>
      </c>
      <c r="G24" s="2" t="s">
        <v>168</v>
      </c>
      <c r="H24" s="2" t="s">
        <v>172</v>
      </c>
      <c r="I24" s="2" t="s">
        <v>170</v>
      </c>
      <c r="J24" s="2" t="s">
        <v>171</v>
      </c>
      <c r="K24" s="2" t="s">
        <v>172</v>
      </c>
      <c r="L24" s="2" t="s">
        <v>173</v>
      </c>
      <c r="M24" s="2" t="s">
        <v>139</v>
      </c>
      <c r="N24" s="2" t="s">
        <v>123</v>
      </c>
      <c r="O24" s="2" t="s">
        <v>140</v>
      </c>
      <c r="P24" s="2" t="s">
        <v>230</v>
      </c>
      <c r="Q24" s="2" t="s">
        <v>175</v>
      </c>
      <c r="R24" s="5" t="str">
        <f t="shared" si="0"/>
        <v>EXCLUDED</v>
      </c>
      <c r="S24" s="5" t="str">
        <f t="shared" si="1"/>
        <v>OBSERVED</v>
      </c>
      <c r="T24" s="5" t="str">
        <f t="shared" si="2"/>
        <v>NO MONITORING</v>
      </c>
      <c r="U24" s="5" t="str">
        <f t="shared" si="3"/>
        <v>BUYER_OR_JOB_MISMATCH</v>
      </c>
      <c r="V24" s="5" t="str">
        <f t="shared" si="4"/>
        <v>PASS</v>
      </c>
    </row>
    <row r="25" spans="1:22" ht="28.5">
      <c r="A25" s="2" t="s">
        <v>231</v>
      </c>
      <c r="B25" s="2" t="s">
        <v>232</v>
      </c>
      <c r="C25" s="2" t="s">
        <v>164</v>
      </c>
      <c r="D25" s="2" t="s">
        <v>165</v>
      </c>
      <c r="E25" s="2" t="s">
        <v>233</v>
      </c>
      <c r="F25" s="2" t="s">
        <v>167</v>
      </c>
      <c r="G25" s="2" t="s">
        <v>168</v>
      </c>
      <c r="H25" s="2" t="s">
        <v>172</v>
      </c>
      <c r="I25" s="2" t="s">
        <v>170</v>
      </c>
      <c r="J25" s="2" t="s">
        <v>171</v>
      </c>
      <c r="K25" s="2" t="s">
        <v>172</v>
      </c>
      <c r="L25" s="2" t="s">
        <v>173</v>
      </c>
      <c r="M25" s="2" t="s">
        <v>139</v>
      </c>
      <c r="N25" s="2" t="s">
        <v>123</v>
      </c>
      <c r="O25" s="2" t="s">
        <v>140</v>
      </c>
      <c r="P25" s="2" t="s">
        <v>234</v>
      </c>
      <c r="Q25" s="2" t="s">
        <v>175</v>
      </c>
      <c r="R25" s="5" t="str">
        <f t="shared" si="0"/>
        <v>EXCLUDED</v>
      </c>
      <c r="S25" s="5" t="str">
        <f t="shared" si="1"/>
        <v>OBSERVED</v>
      </c>
      <c r="T25" s="5" t="str">
        <f t="shared" si="2"/>
        <v>NO MONITORING</v>
      </c>
      <c r="U25" s="5" t="str">
        <f t="shared" si="3"/>
        <v>NOT_SERVICEABLE_IN_SCOPE</v>
      </c>
      <c r="V25" s="5" t="str">
        <f t="shared" si="4"/>
        <v>PASS</v>
      </c>
    </row>
    <row r="26" spans="1:22" ht="28.5">
      <c r="A26" s="2" t="s">
        <v>235</v>
      </c>
      <c r="B26" s="2" t="s">
        <v>236</v>
      </c>
      <c r="C26" s="2" t="s">
        <v>164</v>
      </c>
      <c r="D26" s="2" t="s">
        <v>165</v>
      </c>
      <c r="E26" s="2" t="s">
        <v>166</v>
      </c>
      <c r="F26" s="2" t="s">
        <v>167</v>
      </c>
      <c r="G26" s="2" t="s">
        <v>229</v>
      </c>
      <c r="H26" s="2" t="s">
        <v>172</v>
      </c>
      <c r="I26" s="2" t="s">
        <v>170</v>
      </c>
      <c r="J26" s="2" t="s">
        <v>171</v>
      </c>
      <c r="K26" s="2" t="s">
        <v>172</v>
      </c>
      <c r="L26" s="2" t="s">
        <v>173</v>
      </c>
      <c r="M26" s="2" t="s">
        <v>139</v>
      </c>
      <c r="N26" s="2" t="s">
        <v>123</v>
      </c>
      <c r="O26" s="2" t="s">
        <v>140</v>
      </c>
      <c r="P26" s="2" t="s">
        <v>234</v>
      </c>
      <c r="Q26" s="2" t="s">
        <v>175</v>
      </c>
      <c r="R26" s="5" t="str">
        <f t="shared" si="0"/>
        <v>EXCLUDED</v>
      </c>
      <c r="S26" s="5" t="str">
        <f t="shared" si="1"/>
        <v>OBSERVED</v>
      </c>
      <c r="T26" s="5" t="str">
        <f t="shared" si="2"/>
        <v>NO MONITORING</v>
      </c>
      <c r="U26" s="5" t="str">
        <f t="shared" si="3"/>
        <v>NOT_SERVICEABLE_IN_SCOPE</v>
      </c>
      <c r="V26" s="5" t="str">
        <f t="shared" si="4"/>
        <v>PASS</v>
      </c>
    </row>
    <row r="27" spans="1:22" ht="28.5">
      <c r="A27" s="2" t="s">
        <v>237</v>
      </c>
      <c r="B27" s="2" t="s">
        <v>238</v>
      </c>
      <c r="C27" s="2" t="s">
        <v>164</v>
      </c>
      <c r="D27" s="2" t="s">
        <v>165</v>
      </c>
      <c r="E27" s="2" t="s">
        <v>166</v>
      </c>
      <c r="F27" s="2" t="s">
        <v>229</v>
      </c>
      <c r="G27" s="2" t="s">
        <v>168</v>
      </c>
      <c r="H27" s="2" t="s">
        <v>172</v>
      </c>
      <c r="I27" s="2" t="s">
        <v>170</v>
      </c>
      <c r="J27" s="2" t="s">
        <v>178</v>
      </c>
      <c r="K27" s="2" t="s">
        <v>172</v>
      </c>
      <c r="L27" s="2" t="s">
        <v>173</v>
      </c>
      <c r="M27" s="2" t="s">
        <v>139</v>
      </c>
      <c r="N27" s="2" t="s">
        <v>123</v>
      </c>
      <c r="O27" s="2" t="s">
        <v>140</v>
      </c>
      <c r="P27" s="2" t="s">
        <v>230</v>
      </c>
      <c r="Q27" s="2" t="s">
        <v>175</v>
      </c>
      <c r="R27" s="5" t="str">
        <f t="shared" si="0"/>
        <v>EXCLUDED</v>
      </c>
      <c r="S27" s="5" t="str">
        <f t="shared" si="1"/>
        <v>OBSERVED</v>
      </c>
      <c r="T27" s="5" t="str">
        <f t="shared" si="2"/>
        <v>NO MONITORING</v>
      </c>
      <c r="U27" s="5" t="str">
        <f t="shared" si="3"/>
        <v>BUYER_OR_JOB_MISMATCH</v>
      </c>
      <c r="V27" s="5" t="str">
        <f t="shared" si="4"/>
        <v>PASS</v>
      </c>
    </row>
    <row r="28" spans="1:22" ht="28.5">
      <c r="A28" s="2" t="s">
        <v>239</v>
      </c>
      <c r="B28" s="2" t="s">
        <v>240</v>
      </c>
      <c r="C28" s="2" t="s">
        <v>164</v>
      </c>
      <c r="D28" s="2" t="s">
        <v>165</v>
      </c>
      <c r="E28" s="2" t="s">
        <v>166</v>
      </c>
      <c r="F28" s="2" t="s">
        <v>167</v>
      </c>
      <c r="G28" s="2" t="s">
        <v>229</v>
      </c>
      <c r="H28" s="2" t="s">
        <v>169</v>
      </c>
      <c r="I28" s="2" t="s">
        <v>170</v>
      </c>
      <c r="J28" s="2" t="s">
        <v>171</v>
      </c>
      <c r="K28" s="2" t="s">
        <v>172</v>
      </c>
      <c r="L28" s="2" t="s">
        <v>173</v>
      </c>
      <c r="M28" s="2" t="s">
        <v>139</v>
      </c>
      <c r="N28" s="2" t="s">
        <v>123</v>
      </c>
      <c r="O28" s="2" t="s">
        <v>140</v>
      </c>
      <c r="P28" s="2" t="s">
        <v>234</v>
      </c>
      <c r="Q28" s="2" t="s">
        <v>175</v>
      </c>
      <c r="R28" s="5" t="str">
        <f t="shared" si="0"/>
        <v>EXCLUDED</v>
      </c>
      <c r="S28" s="5" t="str">
        <f t="shared" si="1"/>
        <v>OBSERVED</v>
      </c>
      <c r="T28" s="5" t="str">
        <f t="shared" si="2"/>
        <v>NO MONITORING</v>
      </c>
      <c r="U28" s="5" t="str">
        <f t="shared" si="3"/>
        <v>NOT_SERVICEABLE_IN_SCOPE</v>
      </c>
      <c r="V28" s="5" t="str">
        <f t="shared" si="4"/>
        <v>PASS</v>
      </c>
    </row>
    <row r="29" spans="1:22" ht="28.5">
      <c r="A29" s="2" t="s">
        <v>241</v>
      </c>
      <c r="B29" s="2" t="s">
        <v>242</v>
      </c>
      <c r="C29" s="2" t="s">
        <v>164</v>
      </c>
      <c r="D29" s="2" t="s">
        <v>165</v>
      </c>
      <c r="E29" s="2" t="s">
        <v>166</v>
      </c>
      <c r="F29" s="2" t="s">
        <v>167</v>
      </c>
      <c r="G29" s="2" t="s">
        <v>168</v>
      </c>
      <c r="H29" s="2" t="s">
        <v>172</v>
      </c>
      <c r="I29" s="2" t="s">
        <v>170</v>
      </c>
      <c r="J29" s="2" t="s">
        <v>171</v>
      </c>
      <c r="K29" s="2" t="s">
        <v>243</v>
      </c>
      <c r="L29" s="2" t="s">
        <v>173</v>
      </c>
      <c r="M29" s="2" t="s">
        <v>131</v>
      </c>
      <c r="N29" s="2" t="s">
        <v>131</v>
      </c>
      <c r="O29" s="2" t="s">
        <v>132</v>
      </c>
      <c r="P29" s="2" t="s">
        <v>244</v>
      </c>
      <c r="Q29" s="2" t="s">
        <v>175</v>
      </c>
      <c r="R29" s="5" t="str">
        <f t="shared" si="0"/>
        <v>UNRESOLVED</v>
      </c>
      <c r="S29" s="5" t="str">
        <f t="shared" si="1"/>
        <v>UNRESOLVED</v>
      </c>
      <c r="T29" s="5" t="str">
        <f t="shared" si="2"/>
        <v>RESOLVE EVIDENCE</v>
      </c>
      <c r="U29" s="5" t="str">
        <f t="shared" si="3"/>
        <v>MATERIAL_CONTRADICTION</v>
      </c>
      <c r="V29" s="5" t="str">
        <f t="shared" si="4"/>
        <v>PASS</v>
      </c>
    </row>
    <row r="30" spans="1:22" ht="28.5">
      <c r="A30" s="2" t="s">
        <v>245</v>
      </c>
      <c r="B30" s="2" t="s">
        <v>246</v>
      </c>
      <c r="C30" s="2" t="s">
        <v>164</v>
      </c>
      <c r="D30" s="2" t="s">
        <v>165</v>
      </c>
      <c r="E30" s="2" t="s">
        <v>166</v>
      </c>
      <c r="F30" s="2" t="s">
        <v>167</v>
      </c>
      <c r="G30" s="2" t="s">
        <v>168</v>
      </c>
      <c r="H30" s="2" t="s">
        <v>169</v>
      </c>
      <c r="I30" s="2" t="s">
        <v>170</v>
      </c>
      <c r="J30" s="2" t="s">
        <v>171</v>
      </c>
      <c r="K30" s="2" t="s">
        <v>243</v>
      </c>
      <c r="L30" s="2" t="s">
        <v>173</v>
      </c>
      <c r="M30" s="2" t="s">
        <v>131</v>
      </c>
      <c r="N30" s="2" t="s">
        <v>131</v>
      </c>
      <c r="O30" s="2" t="s">
        <v>132</v>
      </c>
      <c r="P30" s="2" t="s">
        <v>244</v>
      </c>
      <c r="Q30" s="2" t="s">
        <v>175</v>
      </c>
      <c r="R30" s="5" t="str">
        <f t="shared" si="0"/>
        <v>UNRESOLVED</v>
      </c>
      <c r="S30" s="5" t="str">
        <f t="shared" si="1"/>
        <v>UNRESOLVED</v>
      </c>
      <c r="T30" s="5" t="str">
        <f t="shared" si="2"/>
        <v>RESOLVE EVIDENCE</v>
      </c>
      <c r="U30" s="5" t="str">
        <f t="shared" si="3"/>
        <v>MATERIAL_CONTRADICTION</v>
      </c>
      <c r="V30" s="5" t="str">
        <f t="shared" si="4"/>
        <v>PASS</v>
      </c>
    </row>
    <row r="31" spans="1:22" ht="28.5">
      <c r="A31" s="2" t="s">
        <v>247</v>
      </c>
      <c r="B31" s="2" t="s">
        <v>248</v>
      </c>
      <c r="C31" s="2" t="s">
        <v>164</v>
      </c>
      <c r="D31" s="2" t="s">
        <v>165</v>
      </c>
      <c r="E31" s="2" t="s">
        <v>166</v>
      </c>
      <c r="F31" s="2" t="s">
        <v>219</v>
      </c>
      <c r="G31" s="2" t="s">
        <v>168</v>
      </c>
      <c r="H31" s="2" t="s">
        <v>172</v>
      </c>
      <c r="I31" s="2" t="s">
        <v>170</v>
      </c>
      <c r="J31" s="2" t="s">
        <v>171</v>
      </c>
      <c r="K31" s="2" t="s">
        <v>172</v>
      </c>
      <c r="L31" s="2" t="s">
        <v>173</v>
      </c>
      <c r="M31" s="2" t="s">
        <v>131</v>
      </c>
      <c r="N31" s="2" t="s">
        <v>131</v>
      </c>
      <c r="O31" s="2" t="s">
        <v>132</v>
      </c>
      <c r="P31" s="2" t="s">
        <v>249</v>
      </c>
      <c r="Q31" s="2" t="s">
        <v>175</v>
      </c>
      <c r="R31" s="5" t="str">
        <f t="shared" si="0"/>
        <v>UNRESOLVED</v>
      </c>
      <c r="S31" s="5" t="str">
        <f t="shared" si="1"/>
        <v>UNRESOLVED</v>
      </c>
      <c r="T31" s="5" t="str">
        <f t="shared" si="2"/>
        <v>RESOLVE EVIDENCE</v>
      </c>
      <c r="U31" s="5" t="str">
        <f t="shared" si="3"/>
        <v>DECISION_CRITICAL_UNKNOWN</v>
      </c>
      <c r="V31" s="5" t="str">
        <f t="shared" si="4"/>
        <v>PASS</v>
      </c>
    </row>
    <row r="32" spans="1:22" ht="28.5">
      <c r="A32" s="2" t="s">
        <v>250</v>
      </c>
      <c r="B32" s="2" t="s">
        <v>251</v>
      </c>
      <c r="C32" s="2" t="s">
        <v>164</v>
      </c>
      <c r="D32" s="2" t="s">
        <v>165</v>
      </c>
      <c r="E32" s="2" t="s">
        <v>166</v>
      </c>
      <c r="F32" s="2" t="s">
        <v>167</v>
      </c>
      <c r="G32" s="2" t="s">
        <v>219</v>
      </c>
      <c r="H32" s="2" t="s">
        <v>172</v>
      </c>
      <c r="I32" s="2" t="s">
        <v>170</v>
      </c>
      <c r="J32" s="2" t="s">
        <v>171</v>
      </c>
      <c r="K32" s="2" t="s">
        <v>172</v>
      </c>
      <c r="L32" s="2" t="s">
        <v>173</v>
      </c>
      <c r="M32" s="2" t="s">
        <v>131</v>
      </c>
      <c r="N32" s="2" t="s">
        <v>131</v>
      </c>
      <c r="O32" s="2" t="s">
        <v>132</v>
      </c>
      <c r="P32" s="2" t="s">
        <v>249</v>
      </c>
      <c r="Q32" s="2" t="s">
        <v>175</v>
      </c>
      <c r="R32" s="5" t="str">
        <f t="shared" si="0"/>
        <v>UNRESOLVED</v>
      </c>
      <c r="S32" s="5" t="str">
        <f t="shared" si="1"/>
        <v>UNRESOLVED</v>
      </c>
      <c r="T32" s="5" t="str">
        <f t="shared" si="2"/>
        <v>RESOLVE EVIDENCE</v>
      </c>
      <c r="U32" s="5" t="str">
        <f t="shared" si="3"/>
        <v>DECISION_CRITICAL_UNKNOWN</v>
      </c>
      <c r="V32" s="5" t="str">
        <f t="shared" si="4"/>
        <v>PASS</v>
      </c>
    </row>
    <row r="33" spans="1:22" ht="28.5">
      <c r="A33" s="2" t="s">
        <v>252</v>
      </c>
      <c r="B33" s="2" t="s">
        <v>253</v>
      </c>
      <c r="C33" s="2" t="s">
        <v>164</v>
      </c>
      <c r="D33" s="2" t="s">
        <v>165</v>
      </c>
      <c r="E33" s="2" t="s">
        <v>166</v>
      </c>
      <c r="F33" s="2" t="s">
        <v>167</v>
      </c>
      <c r="G33" s="2" t="s">
        <v>168</v>
      </c>
      <c r="H33" s="2" t="s">
        <v>219</v>
      </c>
      <c r="I33" s="2" t="s">
        <v>170</v>
      </c>
      <c r="J33" s="2" t="s">
        <v>171</v>
      </c>
      <c r="K33" s="2" t="s">
        <v>172</v>
      </c>
      <c r="L33" s="2" t="s">
        <v>173</v>
      </c>
      <c r="M33" s="2" t="s">
        <v>131</v>
      </c>
      <c r="N33" s="2" t="s">
        <v>131</v>
      </c>
      <c r="O33" s="2" t="s">
        <v>132</v>
      </c>
      <c r="P33" s="2" t="s">
        <v>249</v>
      </c>
      <c r="Q33" s="2" t="s">
        <v>175</v>
      </c>
      <c r="R33" s="5" t="str">
        <f t="shared" si="0"/>
        <v>UNRESOLVED</v>
      </c>
      <c r="S33" s="5" t="str">
        <f t="shared" si="1"/>
        <v>UNRESOLVED</v>
      </c>
      <c r="T33" s="5" t="str">
        <f t="shared" si="2"/>
        <v>RESOLVE EVIDENCE</v>
      </c>
      <c r="U33" s="5" t="str">
        <f t="shared" si="3"/>
        <v>DECISION_CRITICAL_UNKNOWN</v>
      </c>
      <c r="V33" s="5" t="str">
        <f t="shared" si="4"/>
        <v>PASS</v>
      </c>
    </row>
    <row r="34" spans="1:22" ht="28.5">
      <c r="A34" s="2" t="s">
        <v>254</v>
      </c>
      <c r="B34" s="2" t="s">
        <v>255</v>
      </c>
      <c r="C34" s="2" t="s">
        <v>164</v>
      </c>
      <c r="D34" s="2" t="s">
        <v>165</v>
      </c>
      <c r="E34" s="2" t="s">
        <v>166</v>
      </c>
      <c r="F34" s="2" t="s">
        <v>167</v>
      </c>
      <c r="G34" s="2" t="s">
        <v>168</v>
      </c>
      <c r="H34" s="2" t="s">
        <v>172</v>
      </c>
      <c r="I34" s="2" t="s">
        <v>256</v>
      </c>
      <c r="J34" s="2" t="s">
        <v>171</v>
      </c>
      <c r="K34" s="2" t="s">
        <v>172</v>
      </c>
      <c r="L34" s="2" t="s">
        <v>173</v>
      </c>
      <c r="M34" s="2" t="s">
        <v>131</v>
      </c>
      <c r="N34" s="2" t="s">
        <v>131</v>
      </c>
      <c r="O34" s="2" t="s">
        <v>132</v>
      </c>
      <c r="P34" s="2" t="s">
        <v>249</v>
      </c>
      <c r="Q34" s="2" t="s">
        <v>175</v>
      </c>
      <c r="R34" s="5" t="str">
        <f t="shared" si="0"/>
        <v>UNRESOLVED</v>
      </c>
      <c r="S34" s="5" t="str">
        <f t="shared" si="1"/>
        <v>UNRESOLVED</v>
      </c>
      <c r="T34" s="5" t="str">
        <f t="shared" si="2"/>
        <v>RESOLVE EVIDENCE</v>
      </c>
      <c r="U34" s="5" t="str">
        <f t="shared" si="3"/>
        <v>DECISION_CRITICAL_UNKNOWN</v>
      </c>
      <c r="V34" s="5" t="str">
        <f t="shared" si="4"/>
        <v>PASS</v>
      </c>
    </row>
    <row r="35" spans="1:22" ht="28.5">
      <c r="A35" s="2" t="s">
        <v>257</v>
      </c>
      <c r="B35" s="2" t="s">
        <v>258</v>
      </c>
      <c r="C35" s="2" t="s">
        <v>164</v>
      </c>
      <c r="D35" s="2" t="s">
        <v>165</v>
      </c>
      <c r="E35" s="2" t="s">
        <v>166</v>
      </c>
      <c r="F35" s="2" t="s">
        <v>167</v>
      </c>
      <c r="G35" s="2" t="s">
        <v>168</v>
      </c>
      <c r="H35" s="2" t="s">
        <v>172</v>
      </c>
      <c r="I35" s="2" t="s">
        <v>170</v>
      </c>
      <c r="J35" s="2" t="s">
        <v>171</v>
      </c>
      <c r="K35" s="2" t="s">
        <v>172</v>
      </c>
      <c r="L35" s="2" t="s">
        <v>259</v>
      </c>
      <c r="M35" s="2" t="s">
        <v>131</v>
      </c>
      <c r="N35" s="2" t="s">
        <v>131</v>
      </c>
      <c r="O35" s="2" t="s">
        <v>132</v>
      </c>
      <c r="P35" s="2" t="s">
        <v>260</v>
      </c>
      <c r="Q35" s="2" t="s">
        <v>175</v>
      </c>
      <c r="R35" s="5" t="str">
        <f t="shared" si="0"/>
        <v>UNRESOLVED</v>
      </c>
      <c r="S35" s="5" t="str">
        <f t="shared" si="1"/>
        <v>UNRESOLVED</v>
      </c>
      <c r="T35" s="5" t="str">
        <f t="shared" si="2"/>
        <v>RESOLVE EVIDENCE</v>
      </c>
      <c r="U35" s="5" t="str">
        <f t="shared" si="3"/>
        <v>CRITICAL_EVIDENCE_STALE</v>
      </c>
      <c r="V35" s="5" t="str">
        <f t="shared" si="4"/>
        <v>PASS</v>
      </c>
    </row>
    <row r="36" spans="1:22" ht="28.5">
      <c r="A36" s="2" t="s">
        <v>261</v>
      </c>
      <c r="B36" s="2" t="s">
        <v>262</v>
      </c>
      <c r="C36" s="2" t="s">
        <v>164</v>
      </c>
      <c r="D36" s="2" t="s">
        <v>165</v>
      </c>
      <c r="E36" s="2" t="s">
        <v>166</v>
      </c>
      <c r="F36" s="2" t="s">
        <v>167</v>
      </c>
      <c r="G36" s="2" t="s">
        <v>168</v>
      </c>
      <c r="H36" s="2" t="s">
        <v>169</v>
      </c>
      <c r="I36" s="2" t="s">
        <v>170</v>
      </c>
      <c r="J36" s="2" t="s">
        <v>171</v>
      </c>
      <c r="K36" s="2" t="s">
        <v>172</v>
      </c>
      <c r="L36" s="2" t="s">
        <v>259</v>
      </c>
      <c r="M36" s="2" t="s">
        <v>147</v>
      </c>
      <c r="N36" s="2" t="s">
        <v>123</v>
      </c>
      <c r="O36" s="2" t="s">
        <v>148</v>
      </c>
      <c r="P36" s="2" t="s">
        <v>174</v>
      </c>
      <c r="Q36" s="2" t="s">
        <v>175</v>
      </c>
      <c r="R36" s="5" t="str">
        <f t="shared" si="0"/>
        <v>CURRENTLY RELEVANT</v>
      </c>
      <c r="S36" s="5" t="str">
        <f t="shared" si="1"/>
        <v>OBSERVED</v>
      </c>
      <c r="T36" s="5" t="str">
        <f t="shared" si="2"/>
        <v>ACTIVE MONITOR</v>
      </c>
      <c r="U36" s="5" t="str">
        <f t="shared" si="3"/>
        <v>REPEATED_BUYER_COMPETITION</v>
      </c>
      <c r="V36" s="5" t="str">
        <f t="shared" si="4"/>
        <v>PASS</v>
      </c>
    </row>
    <row r="37" spans="1:22" ht="28.5">
      <c r="A37" s="2" t="s">
        <v>263</v>
      </c>
      <c r="B37" s="2" t="s">
        <v>264</v>
      </c>
      <c r="C37" s="2" t="s">
        <v>164</v>
      </c>
      <c r="D37" s="2" t="s">
        <v>165</v>
      </c>
      <c r="E37" s="2" t="s">
        <v>166</v>
      </c>
      <c r="F37" s="2" t="s">
        <v>219</v>
      </c>
      <c r="G37" s="2" t="s">
        <v>168</v>
      </c>
      <c r="H37" s="2" t="s">
        <v>172</v>
      </c>
      <c r="I37" s="2" t="s">
        <v>256</v>
      </c>
      <c r="J37" s="2" t="s">
        <v>186</v>
      </c>
      <c r="K37" s="2" t="s">
        <v>172</v>
      </c>
      <c r="L37" s="2" t="s">
        <v>173</v>
      </c>
      <c r="M37" s="2" t="s">
        <v>131</v>
      </c>
      <c r="N37" s="2" t="s">
        <v>131</v>
      </c>
      <c r="O37" s="2" t="s">
        <v>132</v>
      </c>
      <c r="P37" s="2" t="s">
        <v>249</v>
      </c>
      <c r="Q37" s="2" t="s">
        <v>175</v>
      </c>
      <c r="R37" s="5" t="str">
        <f t="shared" si="0"/>
        <v>UNRESOLVED</v>
      </c>
      <c r="S37" s="5" t="str">
        <f t="shared" si="1"/>
        <v>UNRESOLVED</v>
      </c>
      <c r="T37" s="5" t="str">
        <f t="shared" si="2"/>
        <v>RESOLVE EVIDENCE</v>
      </c>
      <c r="U37" s="5" t="str">
        <f t="shared" si="3"/>
        <v>DECISION_CRITICAL_UNKNOWN</v>
      </c>
      <c r="V37" s="5" t="str">
        <f t="shared" si="4"/>
        <v>PASS</v>
      </c>
    </row>
    <row r="38" spans="1:22" ht="28.5">
      <c r="A38" s="2" t="s">
        <v>265</v>
      </c>
      <c r="B38" s="2" t="s">
        <v>266</v>
      </c>
      <c r="C38" s="2" t="s">
        <v>164</v>
      </c>
      <c r="D38" s="2" t="s">
        <v>165</v>
      </c>
      <c r="E38" s="2" t="s">
        <v>166</v>
      </c>
      <c r="F38" s="2" t="s">
        <v>219</v>
      </c>
      <c r="G38" s="2" t="s">
        <v>168</v>
      </c>
      <c r="H38" s="2" t="s">
        <v>172</v>
      </c>
      <c r="I38" s="2" t="s">
        <v>170</v>
      </c>
      <c r="J38" s="2" t="s">
        <v>186</v>
      </c>
      <c r="K38" s="2" t="s">
        <v>172</v>
      </c>
      <c r="L38" s="2" t="s">
        <v>173</v>
      </c>
      <c r="M38" s="2" t="s">
        <v>131</v>
      </c>
      <c r="N38" s="2" t="s">
        <v>131</v>
      </c>
      <c r="O38" s="2" t="s">
        <v>132</v>
      </c>
      <c r="P38" s="2" t="s">
        <v>249</v>
      </c>
      <c r="Q38" s="2" t="s">
        <v>175</v>
      </c>
      <c r="R38" s="5" t="str">
        <f t="shared" si="0"/>
        <v>UNRESOLVED</v>
      </c>
      <c r="S38" s="5" t="str">
        <f t="shared" si="1"/>
        <v>UNRESOLVED</v>
      </c>
      <c r="T38" s="5" t="str">
        <f t="shared" si="2"/>
        <v>RESOLVE EVIDENCE</v>
      </c>
      <c r="U38" s="5" t="str">
        <f t="shared" si="3"/>
        <v>DECISION_CRITICAL_UNKNOWN</v>
      </c>
      <c r="V38" s="5" t="str">
        <f t="shared" si="4"/>
        <v>PASS</v>
      </c>
    </row>
    <row r="39" spans="1:22" ht="28.5">
      <c r="A39" s="2" t="s">
        <v>267</v>
      </c>
      <c r="B39" s="2" t="s">
        <v>268</v>
      </c>
      <c r="C39" s="2" t="s">
        <v>164</v>
      </c>
      <c r="D39" s="2" t="s">
        <v>165</v>
      </c>
      <c r="E39" s="2" t="s">
        <v>183</v>
      </c>
      <c r="F39" s="2" t="s">
        <v>219</v>
      </c>
      <c r="G39" s="2" t="s">
        <v>168</v>
      </c>
      <c r="H39" s="2" t="s">
        <v>172</v>
      </c>
      <c r="I39" s="2" t="s">
        <v>170</v>
      </c>
      <c r="J39" s="2" t="s">
        <v>186</v>
      </c>
      <c r="K39" s="2" t="s">
        <v>172</v>
      </c>
      <c r="L39" s="2" t="s">
        <v>173</v>
      </c>
      <c r="M39" s="2" t="s">
        <v>131</v>
      </c>
      <c r="N39" s="2" t="s">
        <v>131</v>
      </c>
      <c r="O39" s="2" t="s">
        <v>132</v>
      </c>
      <c r="P39" s="2" t="s">
        <v>249</v>
      </c>
      <c r="Q39" s="2" t="s">
        <v>175</v>
      </c>
      <c r="R39" s="5" t="str">
        <f t="shared" si="0"/>
        <v>UNRESOLVED</v>
      </c>
      <c r="S39" s="5" t="str">
        <f t="shared" si="1"/>
        <v>UNRESOLVED</v>
      </c>
      <c r="T39" s="5" t="str">
        <f t="shared" si="2"/>
        <v>RESOLVE EVIDENCE</v>
      </c>
      <c r="U39" s="5" t="str">
        <f t="shared" si="3"/>
        <v>DECISION_CRITICAL_UNKNOWN</v>
      </c>
      <c r="V39" s="5" t="str">
        <f t="shared" si="4"/>
        <v>PASS</v>
      </c>
    </row>
    <row r="40" spans="1:22" ht="28.5">
      <c r="A40" s="2" t="s">
        <v>269</v>
      </c>
      <c r="B40" s="2" t="s">
        <v>270</v>
      </c>
      <c r="C40" s="2" t="s">
        <v>164</v>
      </c>
      <c r="D40" s="2" t="s">
        <v>165</v>
      </c>
      <c r="E40" s="2" t="s">
        <v>166</v>
      </c>
      <c r="F40" s="2" t="s">
        <v>209</v>
      </c>
      <c r="G40" s="2" t="s">
        <v>168</v>
      </c>
      <c r="H40" s="2" t="s">
        <v>172</v>
      </c>
      <c r="I40" s="2" t="s">
        <v>170</v>
      </c>
      <c r="J40" s="2" t="s">
        <v>186</v>
      </c>
      <c r="K40" s="2" t="s">
        <v>172</v>
      </c>
      <c r="L40" s="2" t="s">
        <v>173</v>
      </c>
      <c r="M40" s="2" t="s">
        <v>202</v>
      </c>
      <c r="N40" s="2" t="s">
        <v>192</v>
      </c>
      <c r="O40" s="2" t="s">
        <v>203</v>
      </c>
      <c r="P40" s="2" t="s">
        <v>204</v>
      </c>
      <c r="Q40" s="2" t="s">
        <v>175</v>
      </c>
      <c r="R40" s="5" t="str">
        <f t="shared" si="0"/>
        <v>REFERENCE ONLY</v>
      </c>
      <c r="S40" s="5" t="str">
        <f t="shared" si="1"/>
        <v>INFERRED</v>
      </c>
      <c r="T40" s="5" t="str">
        <f t="shared" si="2"/>
        <v>LOW-INTENSITY WATCH</v>
      </c>
      <c r="U40" s="5" t="str">
        <f t="shared" si="3"/>
        <v>DISCOVERY_OR_CAPABILITY_ONLY</v>
      </c>
      <c r="V40" s="5" t="str">
        <f t="shared" si="4"/>
        <v>PASS</v>
      </c>
    </row>
    <row r="41" spans="1:22" ht="28.5">
      <c r="A41" s="2" t="s">
        <v>271</v>
      </c>
      <c r="B41" s="2" t="s">
        <v>272</v>
      </c>
      <c r="C41" s="2" t="s">
        <v>164</v>
      </c>
      <c r="D41" s="2" t="s">
        <v>165</v>
      </c>
      <c r="E41" s="2" t="s">
        <v>166</v>
      </c>
      <c r="F41" s="2" t="s">
        <v>167</v>
      </c>
      <c r="G41" s="2" t="s">
        <v>168</v>
      </c>
      <c r="H41" s="2" t="s">
        <v>172</v>
      </c>
      <c r="I41" s="2" t="s">
        <v>170</v>
      </c>
      <c r="J41" s="2" t="s">
        <v>186</v>
      </c>
      <c r="K41" s="2" t="s">
        <v>172</v>
      </c>
      <c r="L41" s="2" t="s">
        <v>173</v>
      </c>
      <c r="M41" s="2" t="s">
        <v>202</v>
      </c>
      <c r="N41" s="2" t="s">
        <v>192</v>
      </c>
      <c r="O41" s="2" t="s">
        <v>203</v>
      </c>
      <c r="P41" s="2" t="s">
        <v>204</v>
      </c>
      <c r="Q41" s="2" t="s">
        <v>175</v>
      </c>
      <c r="R41" s="5" t="str">
        <f t="shared" si="0"/>
        <v>REFERENCE ONLY</v>
      </c>
      <c r="S41" s="5" t="str">
        <f t="shared" si="1"/>
        <v>INFERRED</v>
      </c>
      <c r="T41" s="5" t="str">
        <f t="shared" si="2"/>
        <v>LOW-INTENSITY WATCH</v>
      </c>
      <c r="U41" s="5" t="str">
        <f t="shared" si="3"/>
        <v>DISCOVERY_OR_CAPABILITY_ONLY</v>
      </c>
      <c r="V41" s="5" t="str">
        <f t="shared" si="4"/>
        <v>PASS</v>
      </c>
    </row>
    <row r="42" spans="1:22" ht="28.5">
      <c r="A42" s="2" t="s">
        <v>273</v>
      </c>
      <c r="B42" s="2" t="s">
        <v>274</v>
      </c>
      <c r="C42" s="2" t="s">
        <v>164</v>
      </c>
      <c r="D42" s="2" t="s">
        <v>165</v>
      </c>
      <c r="E42" s="2" t="s">
        <v>166</v>
      </c>
      <c r="F42" s="2" t="s">
        <v>167</v>
      </c>
      <c r="G42" s="2" t="s">
        <v>168</v>
      </c>
      <c r="H42" s="2" t="s">
        <v>186</v>
      </c>
      <c r="I42" s="2" t="s">
        <v>170</v>
      </c>
      <c r="J42" s="2" t="s">
        <v>171</v>
      </c>
      <c r="K42" s="2" t="s">
        <v>172</v>
      </c>
      <c r="L42" s="2" t="s">
        <v>173</v>
      </c>
      <c r="M42" s="2" t="s">
        <v>122</v>
      </c>
      <c r="N42" s="2" t="s">
        <v>123</v>
      </c>
      <c r="O42" s="2" t="s">
        <v>124</v>
      </c>
      <c r="P42" s="2" t="s">
        <v>187</v>
      </c>
      <c r="Q42" s="2" t="s">
        <v>175</v>
      </c>
      <c r="R42" s="5" t="str">
        <f t="shared" si="0"/>
        <v>PROVISIONAL EMERGING</v>
      </c>
      <c r="S42" s="5" t="str">
        <f t="shared" si="1"/>
        <v>OBSERVED</v>
      </c>
      <c r="T42" s="5" t="str">
        <f t="shared" si="2"/>
        <v>TARGETED WATCH</v>
      </c>
      <c r="U42" s="5" t="str">
        <f t="shared" si="3"/>
        <v>LIMITED_BUYER_EVIDENCE</v>
      </c>
      <c r="V42" s="5" t="str">
        <f t="shared" si="4"/>
        <v>PASS</v>
      </c>
    </row>
    <row r="43" spans="1:22" ht="28.5">
      <c r="A43" s="2" t="s">
        <v>275</v>
      </c>
      <c r="B43" s="2" t="s">
        <v>276</v>
      </c>
      <c r="C43" s="2" t="s">
        <v>164</v>
      </c>
      <c r="D43" s="2" t="s">
        <v>165</v>
      </c>
      <c r="E43" s="2" t="s">
        <v>166</v>
      </c>
      <c r="F43" s="2" t="s">
        <v>167</v>
      </c>
      <c r="G43" s="2" t="s">
        <v>183</v>
      </c>
      <c r="H43" s="2" t="s">
        <v>172</v>
      </c>
      <c r="I43" s="2" t="s">
        <v>170</v>
      </c>
      <c r="J43" s="2" t="s">
        <v>178</v>
      </c>
      <c r="K43" s="2" t="s">
        <v>172</v>
      </c>
      <c r="L43" s="2" t="s">
        <v>173</v>
      </c>
      <c r="M43" s="2" t="s">
        <v>122</v>
      </c>
      <c r="N43" s="2" t="s">
        <v>192</v>
      </c>
      <c r="O43" s="2" t="s">
        <v>124</v>
      </c>
      <c r="P43" s="2" t="s">
        <v>193</v>
      </c>
      <c r="Q43" s="2" t="s">
        <v>175</v>
      </c>
      <c r="R43" s="5" t="str">
        <f t="shared" si="0"/>
        <v>PROVISIONAL EMERGING</v>
      </c>
      <c r="S43" s="5" t="str">
        <f t="shared" si="1"/>
        <v>INFERRED</v>
      </c>
      <c r="T43" s="5" t="str">
        <f t="shared" si="2"/>
        <v>TARGETED WATCH</v>
      </c>
      <c r="U43" s="5" t="str">
        <f t="shared" si="3"/>
        <v>CORROBORATED_TRAJECTORY</v>
      </c>
      <c r="V43" s="5" t="str">
        <f t="shared" si="4"/>
        <v>PASS</v>
      </c>
    </row>
    <row r="44" spans="1:22" ht="28.5">
      <c r="A44" s="2" t="s">
        <v>277</v>
      </c>
      <c r="B44" s="2" t="s">
        <v>278</v>
      </c>
      <c r="C44" s="2" t="s">
        <v>164</v>
      </c>
      <c r="D44" s="2" t="s">
        <v>165</v>
      </c>
      <c r="E44" s="2" t="s">
        <v>166</v>
      </c>
      <c r="F44" s="2" t="s">
        <v>167</v>
      </c>
      <c r="G44" s="2" t="s">
        <v>168</v>
      </c>
      <c r="H44" s="2" t="s">
        <v>186</v>
      </c>
      <c r="I44" s="2" t="s">
        <v>170</v>
      </c>
      <c r="J44" s="2" t="s">
        <v>178</v>
      </c>
      <c r="K44" s="2" t="s">
        <v>172</v>
      </c>
      <c r="L44" s="2" t="s">
        <v>173</v>
      </c>
      <c r="M44" s="2" t="s">
        <v>122</v>
      </c>
      <c r="N44" s="2" t="s">
        <v>123</v>
      </c>
      <c r="O44" s="2" t="s">
        <v>124</v>
      </c>
      <c r="P44" s="2" t="s">
        <v>187</v>
      </c>
      <c r="Q44" s="2" t="s">
        <v>175</v>
      </c>
      <c r="R44" s="5" t="str">
        <f t="shared" si="0"/>
        <v>PROVISIONAL EMERGING</v>
      </c>
      <c r="S44" s="5" t="str">
        <f t="shared" si="1"/>
        <v>OBSERVED</v>
      </c>
      <c r="T44" s="5" t="str">
        <f t="shared" si="2"/>
        <v>TARGETED WATCH</v>
      </c>
      <c r="U44" s="5" t="str">
        <f t="shared" si="3"/>
        <v>LIMITED_BUYER_EVIDENCE</v>
      </c>
      <c r="V44" s="5" t="str">
        <f t="shared" si="4"/>
        <v>PASS</v>
      </c>
    </row>
    <row r="45" spans="1:22" ht="28.5">
      <c r="A45" s="2" t="s">
        <v>279</v>
      </c>
      <c r="B45" s="2" t="s">
        <v>280</v>
      </c>
      <c r="C45" s="2" t="s">
        <v>164</v>
      </c>
      <c r="D45" s="2" t="s">
        <v>165</v>
      </c>
      <c r="E45" s="2" t="s">
        <v>166</v>
      </c>
      <c r="F45" s="2" t="s">
        <v>167</v>
      </c>
      <c r="G45" s="2" t="s">
        <v>168</v>
      </c>
      <c r="H45" s="2" t="s">
        <v>169</v>
      </c>
      <c r="I45" s="2" t="s">
        <v>170</v>
      </c>
      <c r="J45" s="2" t="s">
        <v>178</v>
      </c>
      <c r="K45" s="2" t="s">
        <v>172</v>
      </c>
      <c r="L45" s="2" t="s">
        <v>173</v>
      </c>
      <c r="M45" s="2" t="s">
        <v>147</v>
      </c>
      <c r="N45" s="2" t="s">
        <v>123</v>
      </c>
      <c r="O45" s="2" t="s">
        <v>148</v>
      </c>
      <c r="P45" s="2" t="s">
        <v>174</v>
      </c>
      <c r="Q45" s="2" t="s">
        <v>175</v>
      </c>
      <c r="R45" s="5" t="str">
        <f t="shared" si="0"/>
        <v>CURRENTLY RELEVANT</v>
      </c>
      <c r="S45" s="5" t="str">
        <f t="shared" si="1"/>
        <v>OBSERVED</v>
      </c>
      <c r="T45" s="5" t="str">
        <f t="shared" si="2"/>
        <v>ACTIVE MONITOR</v>
      </c>
      <c r="U45" s="5" t="str">
        <f t="shared" si="3"/>
        <v>REPEATED_BUYER_COMPETITION</v>
      </c>
      <c r="V45" s="5" t="str">
        <f t="shared" si="4"/>
        <v>PASS</v>
      </c>
    </row>
    <row r="46" spans="1:22" ht="28.5">
      <c r="A46" s="2" t="s">
        <v>281</v>
      </c>
      <c r="B46" s="2" t="s">
        <v>282</v>
      </c>
      <c r="C46" s="2" t="s">
        <v>164</v>
      </c>
      <c r="D46" s="2" t="s">
        <v>165</v>
      </c>
      <c r="E46" s="2" t="s">
        <v>166</v>
      </c>
      <c r="F46" s="2" t="s">
        <v>167</v>
      </c>
      <c r="G46" s="2" t="s">
        <v>168</v>
      </c>
      <c r="H46" s="2" t="s">
        <v>172</v>
      </c>
      <c r="I46" s="2" t="s">
        <v>170</v>
      </c>
      <c r="J46" s="2" t="s">
        <v>178</v>
      </c>
      <c r="K46" s="2" t="s">
        <v>172</v>
      </c>
      <c r="L46" s="2" t="s">
        <v>173</v>
      </c>
      <c r="M46" s="2" t="s">
        <v>122</v>
      </c>
      <c r="N46" s="2" t="s">
        <v>192</v>
      </c>
      <c r="O46" s="2" t="s">
        <v>124</v>
      </c>
      <c r="P46" s="2" t="s">
        <v>193</v>
      </c>
      <c r="Q46" s="2" t="s">
        <v>175</v>
      </c>
      <c r="R46" s="5" t="str">
        <f t="shared" si="0"/>
        <v>PROVISIONAL EMERGING</v>
      </c>
      <c r="S46" s="5" t="str">
        <f t="shared" si="1"/>
        <v>INFERRED</v>
      </c>
      <c r="T46" s="5" t="str">
        <f t="shared" si="2"/>
        <v>TARGETED WATCH</v>
      </c>
      <c r="U46" s="5" t="str">
        <f t="shared" si="3"/>
        <v>CORROBORATED_TRAJECTORY</v>
      </c>
      <c r="V46" s="5" t="str">
        <f t="shared" si="4"/>
        <v>PASS</v>
      </c>
    </row>
    <row r="47" spans="1:22" ht="28.5">
      <c r="A47" s="2" t="s">
        <v>283</v>
      </c>
      <c r="B47" s="2" t="s">
        <v>284</v>
      </c>
      <c r="C47" s="2" t="s">
        <v>164</v>
      </c>
      <c r="D47" s="2" t="s">
        <v>165</v>
      </c>
      <c r="E47" s="2" t="s">
        <v>166</v>
      </c>
      <c r="F47" s="2" t="s">
        <v>167</v>
      </c>
      <c r="G47" s="2" t="s">
        <v>168</v>
      </c>
      <c r="H47" s="2" t="s">
        <v>169</v>
      </c>
      <c r="I47" s="2" t="s">
        <v>170</v>
      </c>
      <c r="J47" s="2" t="s">
        <v>171</v>
      </c>
      <c r="K47" s="2" t="s">
        <v>172</v>
      </c>
      <c r="L47" s="2" t="s">
        <v>173</v>
      </c>
      <c r="M47" s="2" t="s">
        <v>147</v>
      </c>
      <c r="N47" s="2" t="s">
        <v>123</v>
      </c>
      <c r="O47" s="2" t="s">
        <v>148</v>
      </c>
      <c r="P47" s="2" t="s">
        <v>174</v>
      </c>
      <c r="Q47" s="2" t="s">
        <v>175</v>
      </c>
      <c r="R47" s="5" t="str">
        <f t="shared" si="0"/>
        <v>CURRENTLY RELEVANT</v>
      </c>
      <c r="S47" s="5" t="str">
        <f t="shared" si="1"/>
        <v>OBSERVED</v>
      </c>
      <c r="T47" s="5" t="str">
        <f t="shared" si="2"/>
        <v>ACTIVE MONITOR</v>
      </c>
      <c r="U47" s="5" t="str">
        <f t="shared" si="3"/>
        <v>REPEATED_BUYER_COMPETITION</v>
      </c>
      <c r="V47" s="5" t="str">
        <f t="shared" si="4"/>
        <v>PASS</v>
      </c>
    </row>
    <row r="48" spans="1:22" ht="28.5">
      <c r="A48" s="2" t="s">
        <v>285</v>
      </c>
      <c r="B48" s="2" t="s">
        <v>286</v>
      </c>
      <c r="C48" s="2" t="s">
        <v>164</v>
      </c>
      <c r="D48" s="2" t="s">
        <v>165</v>
      </c>
      <c r="E48" s="2" t="s">
        <v>166</v>
      </c>
      <c r="F48" s="2" t="s">
        <v>167</v>
      </c>
      <c r="G48" s="2" t="s">
        <v>168</v>
      </c>
      <c r="H48" s="2" t="s">
        <v>172</v>
      </c>
      <c r="I48" s="2" t="s">
        <v>170</v>
      </c>
      <c r="J48" s="2" t="s">
        <v>178</v>
      </c>
      <c r="K48" s="2" t="s">
        <v>172</v>
      </c>
      <c r="L48" s="2" t="s">
        <v>173</v>
      </c>
      <c r="M48" s="2" t="s">
        <v>122</v>
      </c>
      <c r="N48" s="2" t="s">
        <v>192</v>
      </c>
      <c r="O48" s="2" t="s">
        <v>124</v>
      </c>
      <c r="P48" s="2" t="s">
        <v>193</v>
      </c>
      <c r="Q48" s="2" t="s">
        <v>175</v>
      </c>
      <c r="R48" s="5" t="str">
        <f t="shared" si="0"/>
        <v>PROVISIONAL EMERGING</v>
      </c>
      <c r="S48" s="5" t="str">
        <f t="shared" si="1"/>
        <v>INFERRED</v>
      </c>
      <c r="T48" s="5" t="str">
        <f t="shared" si="2"/>
        <v>TARGETED WATCH</v>
      </c>
      <c r="U48" s="5" t="str">
        <f t="shared" si="3"/>
        <v>CORROBORATED_TRAJECTORY</v>
      </c>
      <c r="V48" s="5" t="str">
        <f t="shared" si="4"/>
        <v>PASS</v>
      </c>
    </row>
    <row r="49" spans="1:22" ht="28.5">
      <c r="A49" s="2" t="s">
        <v>287</v>
      </c>
      <c r="B49" s="2" t="s">
        <v>288</v>
      </c>
      <c r="C49" s="2" t="s">
        <v>164</v>
      </c>
      <c r="D49" s="2" t="s">
        <v>165</v>
      </c>
      <c r="E49" s="2" t="s">
        <v>166</v>
      </c>
      <c r="F49" s="2" t="s">
        <v>167</v>
      </c>
      <c r="G49" s="2" t="s">
        <v>219</v>
      </c>
      <c r="H49" s="2" t="s">
        <v>172</v>
      </c>
      <c r="I49" s="2" t="s">
        <v>170</v>
      </c>
      <c r="J49" s="2" t="s">
        <v>178</v>
      </c>
      <c r="K49" s="2" t="s">
        <v>172</v>
      </c>
      <c r="L49" s="2" t="s">
        <v>173</v>
      </c>
      <c r="M49" s="2" t="s">
        <v>131</v>
      </c>
      <c r="N49" s="2" t="s">
        <v>131</v>
      </c>
      <c r="O49" s="2" t="s">
        <v>132</v>
      </c>
      <c r="P49" s="2" t="s">
        <v>249</v>
      </c>
      <c r="Q49" s="2" t="s">
        <v>175</v>
      </c>
      <c r="R49" s="5" t="str">
        <f t="shared" si="0"/>
        <v>UNRESOLVED</v>
      </c>
      <c r="S49" s="5" t="str">
        <f t="shared" si="1"/>
        <v>UNRESOLVED</v>
      </c>
      <c r="T49" s="5" t="str">
        <f t="shared" si="2"/>
        <v>RESOLVE EVIDENCE</v>
      </c>
      <c r="U49" s="5" t="str">
        <f t="shared" si="3"/>
        <v>DECISION_CRITICAL_UNKNOWN</v>
      </c>
      <c r="V49" s="5" t="str">
        <f t="shared" si="4"/>
        <v>PASS</v>
      </c>
    </row>
    <row r="50" spans="1:22" ht="28.5">
      <c r="A50" s="2" t="s">
        <v>289</v>
      </c>
      <c r="B50" s="2" t="s">
        <v>290</v>
      </c>
      <c r="C50" s="2" t="s">
        <v>164</v>
      </c>
      <c r="D50" s="2" t="s">
        <v>165</v>
      </c>
      <c r="E50" s="2" t="s">
        <v>183</v>
      </c>
      <c r="F50" s="2" t="s">
        <v>167</v>
      </c>
      <c r="G50" s="2" t="s">
        <v>168</v>
      </c>
      <c r="H50" s="2" t="s">
        <v>186</v>
      </c>
      <c r="I50" s="2" t="s">
        <v>170</v>
      </c>
      <c r="J50" s="2" t="s">
        <v>171</v>
      </c>
      <c r="K50" s="2" t="s">
        <v>172</v>
      </c>
      <c r="L50" s="2" t="s">
        <v>173</v>
      </c>
      <c r="M50" s="2" t="s">
        <v>122</v>
      </c>
      <c r="N50" s="2" t="s">
        <v>123</v>
      </c>
      <c r="O50" s="2" t="s">
        <v>124</v>
      </c>
      <c r="P50" s="2" t="s">
        <v>187</v>
      </c>
      <c r="Q50" s="2" t="s">
        <v>175</v>
      </c>
      <c r="R50" s="5" t="str">
        <f t="shared" si="0"/>
        <v>PROVISIONAL EMERGING</v>
      </c>
      <c r="S50" s="5" t="str">
        <f t="shared" si="1"/>
        <v>OBSERVED</v>
      </c>
      <c r="T50" s="5" t="str">
        <f t="shared" si="2"/>
        <v>TARGETED WATCH</v>
      </c>
      <c r="U50" s="5" t="str">
        <f t="shared" si="3"/>
        <v>LIMITED_BUYER_EVIDENCE</v>
      </c>
      <c r="V50" s="5" t="str">
        <f t="shared" si="4"/>
        <v>PASS</v>
      </c>
    </row>
    <row r="51" spans="1:22" ht="28.5">
      <c r="A51" s="2" t="s">
        <v>291</v>
      </c>
      <c r="B51" s="2" t="s">
        <v>292</v>
      </c>
      <c r="C51" s="2" t="s">
        <v>164</v>
      </c>
      <c r="D51" s="2" t="s">
        <v>165</v>
      </c>
      <c r="E51" s="2" t="s">
        <v>166</v>
      </c>
      <c r="F51" s="2" t="s">
        <v>167</v>
      </c>
      <c r="G51" s="2" t="s">
        <v>168</v>
      </c>
      <c r="H51" s="2" t="s">
        <v>172</v>
      </c>
      <c r="I51" s="2" t="s">
        <v>170</v>
      </c>
      <c r="J51" s="2" t="s">
        <v>171</v>
      </c>
      <c r="K51" s="2" t="s">
        <v>172</v>
      </c>
      <c r="L51" s="2" t="s">
        <v>173</v>
      </c>
      <c r="M51" s="2" t="s">
        <v>202</v>
      </c>
      <c r="N51" s="2" t="s">
        <v>192</v>
      </c>
      <c r="O51" s="2" t="s">
        <v>203</v>
      </c>
      <c r="P51" s="2" t="s">
        <v>204</v>
      </c>
      <c r="Q51" s="2" t="s">
        <v>175</v>
      </c>
      <c r="R51" s="5" t="str">
        <f t="shared" si="0"/>
        <v>REFERENCE ONLY</v>
      </c>
      <c r="S51" s="5" t="str">
        <f t="shared" si="1"/>
        <v>INFERRED</v>
      </c>
      <c r="T51" s="5" t="str">
        <f t="shared" si="2"/>
        <v>LOW-INTENSITY WATCH</v>
      </c>
      <c r="U51" s="5" t="str">
        <f t="shared" si="3"/>
        <v>DISCOVERY_OR_CAPABILITY_ONLY</v>
      </c>
      <c r="V51" s="5" t="str">
        <f t="shared" si="4"/>
        <v>PASS</v>
      </c>
    </row>
    <row r="52" spans="1:22" ht="28.5">
      <c r="A52" s="2" t="s">
        <v>293</v>
      </c>
      <c r="B52" s="2" t="s">
        <v>294</v>
      </c>
      <c r="C52" s="2" t="s">
        <v>164</v>
      </c>
      <c r="D52" s="2" t="s">
        <v>165</v>
      </c>
      <c r="E52" s="2" t="s">
        <v>166</v>
      </c>
      <c r="F52" s="2" t="s">
        <v>167</v>
      </c>
      <c r="G52" s="2" t="s">
        <v>168</v>
      </c>
      <c r="H52" s="2" t="s">
        <v>169</v>
      </c>
      <c r="I52" s="2" t="s">
        <v>170</v>
      </c>
      <c r="J52" s="2" t="s">
        <v>178</v>
      </c>
      <c r="K52" s="2" t="s">
        <v>172</v>
      </c>
      <c r="L52" s="2" t="s">
        <v>173</v>
      </c>
      <c r="M52" s="2" t="s">
        <v>147</v>
      </c>
      <c r="N52" s="2" t="s">
        <v>123</v>
      </c>
      <c r="O52" s="2" t="s">
        <v>148</v>
      </c>
      <c r="P52" s="2" t="s">
        <v>174</v>
      </c>
      <c r="Q52" s="2" t="s">
        <v>175</v>
      </c>
      <c r="R52" s="5" t="str">
        <f t="shared" si="0"/>
        <v>CURRENTLY RELEVANT</v>
      </c>
      <c r="S52" s="5" t="str">
        <f t="shared" si="1"/>
        <v>OBSERVED</v>
      </c>
      <c r="T52" s="5" t="str">
        <f t="shared" si="2"/>
        <v>ACTIVE MONITOR</v>
      </c>
      <c r="U52" s="5" t="str">
        <f t="shared" si="3"/>
        <v>REPEATED_BUYER_COMPETITION</v>
      </c>
      <c r="V52" s="5" t="str">
        <f t="shared" si="4"/>
        <v>PASS</v>
      </c>
    </row>
  </sheetData>
  <sheetProtection sheet="1" objects="1" scenarios="1" sort="0" autoFilter="0"/>
  <mergeCells count="2">
    <mergeCell ref="A1:Q1"/>
    <mergeCell ref="A2:V2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40"/>
  <sheetViews>
    <sheetView workbookViewId="0"/>
  </sheetViews>
  <sheetFormatPr defaultRowHeight="14.25"/>
  <cols>
    <col min="1" max="1" width="26" customWidth="1"/>
    <col min="2" max="2" width="58" customWidth="1"/>
    <col min="3" max="3" width="24" customWidth="1"/>
    <col min="4" max="4" width="42" customWidth="1"/>
    <col min="5" max="5" width="46" customWidth="1"/>
    <col min="7" max="19" width="0" hidden="1" customWidth="1"/>
  </cols>
  <sheetData>
    <row r="1" spans="1:19" ht="30" customHeight="1">
      <c r="A1" s="19" t="s">
        <v>295</v>
      </c>
      <c r="B1" s="20"/>
      <c r="C1" s="20"/>
      <c r="D1" s="20"/>
      <c r="E1" s="20"/>
      <c r="G1" t="s">
        <v>386</v>
      </c>
      <c r="H1" t="s">
        <v>387</v>
      </c>
      <c r="I1" t="s">
        <v>388</v>
      </c>
      <c r="J1" t="s">
        <v>409</v>
      </c>
      <c r="K1" t="s">
        <v>410</v>
      </c>
      <c r="L1" t="s">
        <v>416</v>
      </c>
      <c r="M1" t="s">
        <v>418</v>
      </c>
      <c r="N1" t="s">
        <v>420</v>
      </c>
      <c r="O1" t="s">
        <v>421</v>
      </c>
      <c r="P1" t="s">
        <v>422</v>
      </c>
      <c r="Q1" t="s">
        <v>423</v>
      </c>
      <c r="R1" t="s">
        <v>424</v>
      </c>
      <c r="S1" t="s">
        <v>425</v>
      </c>
    </row>
    <row r="2" spans="1:19" ht="33.950000000000003" customHeight="1">
      <c r="A2" s="17" t="s">
        <v>296</v>
      </c>
      <c r="B2" s="18"/>
      <c r="C2" s="18"/>
      <c r="D2" s="18"/>
      <c r="E2" s="18"/>
      <c r="G2" t="s">
        <v>164</v>
      </c>
      <c r="H2" t="s">
        <v>165</v>
      </c>
      <c r="I2" t="s">
        <v>389</v>
      </c>
      <c r="J2" t="s">
        <v>123</v>
      </c>
      <c r="K2" t="s">
        <v>411</v>
      </c>
      <c r="L2" t="s">
        <v>173</v>
      </c>
      <c r="M2" t="s">
        <v>172</v>
      </c>
      <c r="N2" t="s">
        <v>166</v>
      </c>
      <c r="O2" t="s">
        <v>167</v>
      </c>
      <c r="P2" t="s">
        <v>168</v>
      </c>
      <c r="Q2" t="s">
        <v>169</v>
      </c>
      <c r="R2" t="s">
        <v>170</v>
      </c>
      <c r="S2" t="s">
        <v>178</v>
      </c>
    </row>
    <row r="3" spans="1:19">
      <c r="A3" s="5"/>
      <c r="B3" s="5"/>
      <c r="C3" s="5"/>
      <c r="D3" s="5"/>
      <c r="E3" s="5"/>
      <c r="G3" t="s">
        <v>219</v>
      </c>
      <c r="H3" t="s">
        <v>224</v>
      </c>
      <c r="I3" t="s">
        <v>390</v>
      </c>
      <c r="J3" t="s">
        <v>192</v>
      </c>
      <c r="K3" t="s">
        <v>412</v>
      </c>
      <c r="L3" t="s">
        <v>259</v>
      </c>
      <c r="M3" t="s">
        <v>419</v>
      </c>
      <c r="N3" t="s">
        <v>183</v>
      </c>
      <c r="O3" t="s">
        <v>209</v>
      </c>
      <c r="P3" t="s">
        <v>183</v>
      </c>
      <c r="Q3" t="s">
        <v>186</v>
      </c>
      <c r="R3" t="s">
        <v>183</v>
      </c>
      <c r="S3" t="s">
        <v>186</v>
      </c>
    </row>
    <row r="4" spans="1:19" ht="32.1" customHeight="1">
      <c r="A4" s="1" t="s">
        <v>297</v>
      </c>
      <c r="B4" s="1" t="s">
        <v>298</v>
      </c>
      <c r="C4" s="1" t="s">
        <v>299</v>
      </c>
      <c r="D4" s="1" t="s">
        <v>300</v>
      </c>
      <c r="E4" s="1" t="s">
        <v>301</v>
      </c>
      <c r="I4" t="s">
        <v>391</v>
      </c>
      <c r="J4" t="s">
        <v>131</v>
      </c>
      <c r="K4" t="s">
        <v>413</v>
      </c>
      <c r="L4" t="s">
        <v>417</v>
      </c>
      <c r="M4" t="s">
        <v>243</v>
      </c>
      <c r="N4" t="s">
        <v>233</v>
      </c>
      <c r="O4" t="s">
        <v>229</v>
      </c>
      <c r="P4" t="s">
        <v>229</v>
      </c>
      <c r="Q4" t="s">
        <v>172</v>
      </c>
      <c r="R4" t="s">
        <v>256</v>
      </c>
      <c r="S4" t="s">
        <v>171</v>
      </c>
    </row>
    <row r="5" spans="1:19">
      <c r="A5" s="2" t="s">
        <v>302</v>
      </c>
      <c r="B5" s="2" t="s">
        <v>303</v>
      </c>
      <c r="C5" s="2" t="s">
        <v>304</v>
      </c>
      <c r="D5" s="2"/>
      <c r="E5" s="2"/>
      <c r="I5" t="s">
        <v>392</v>
      </c>
      <c r="K5" t="s">
        <v>414</v>
      </c>
      <c r="L5" t="s">
        <v>219</v>
      </c>
      <c r="N5" t="s">
        <v>219</v>
      </c>
      <c r="O5" t="s">
        <v>219</v>
      </c>
      <c r="P5" t="s">
        <v>219</v>
      </c>
      <c r="Q5" t="s">
        <v>219</v>
      </c>
    </row>
    <row r="6" spans="1:19" ht="28.5">
      <c r="A6" s="2" t="s">
        <v>105</v>
      </c>
      <c r="B6" s="2" t="s">
        <v>305</v>
      </c>
      <c r="C6" s="2" t="s">
        <v>306</v>
      </c>
      <c r="D6" s="2"/>
      <c r="E6" s="2" t="s">
        <v>307</v>
      </c>
      <c r="I6" t="s">
        <v>393</v>
      </c>
      <c r="K6" t="s">
        <v>415</v>
      </c>
    </row>
    <row r="7" spans="1:19">
      <c r="A7" s="2" t="s">
        <v>82</v>
      </c>
      <c r="B7" s="2" t="s">
        <v>308</v>
      </c>
      <c r="C7" s="2" t="s">
        <v>306</v>
      </c>
      <c r="D7" s="2"/>
      <c r="E7" s="2" t="s">
        <v>307</v>
      </c>
      <c r="I7" t="s">
        <v>394</v>
      </c>
    </row>
    <row r="8" spans="1:19" ht="28.5">
      <c r="A8" s="2" t="s">
        <v>106</v>
      </c>
      <c r="B8" s="2" t="s">
        <v>309</v>
      </c>
      <c r="C8" s="2" t="s">
        <v>306</v>
      </c>
      <c r="D8" s="2"/>
      <c r="E8" s="2" t="s">
        <v>307</v>
      </c>
      <c r="I8" t="s">
        <v>395</v>
      </c>
    </row>
    <row r="9" spans="1:19" ht="42.75">
      <c r="A9" s="2" t="s">
        <v>50</v>
      </c>
      <c r="B9" s="2" t="s">
        <v>310</v>
      </c>
      <c r="C9" s="2" t="s">
        <v>311</v>
      </c>
      <c r="D9" s="2"/>
      <c r="E9" s="2" t="s">
        <v>312</v>
      </c>
      <c r="I9" t="s">
        <v>396</v>
      </c>
    </row>
    <row r="10" spans="1:19">
      <c r="A10" s="2" t="s">
        <v>313</v>
      </c>
      <c r="B10" s="2" t="s">
        <v>314</v>
      </c>
      <c r="C10" s="2" t="s">
        <v>311</v>
      </c>
      <c r="D10" s="2"/>
      <c r="E10" s="2" t="s">
        <v>315</v>
      </c>
      <c r="I10" t="s">
        <v>397</v>
      </c>
    </row>
    <row r="11" spans="1:19">
      <c r="A11" s="2" t="s">
        <v>316</v>
      </c>
      <c r="B11" s="2" t="s">
        <v>317</v>
      </c>
      <c r="C11" s="2" t="s">
        <v>318</v>
      </c>
      <c r="D11" s="2"/>
      <c r="E11" s="2" t="s">
        <v>319</v>
      </c>
      <c r="I11" t="s">
        <v>398</v>
      </c>
    </row>
    <row r="12" spans="1:19" ht="28.5">
      <c r="A12" s="2" t="s">
        <v>320</v>
      </c>
      <c r="B12" s="2" t="s">
        <v>321</v>
      </c>
      <c r="C12" s="2" t="s">
        <v>304</v>
      </c>
      <c r="D12" s="2" t="s">
        <v>322</v>
      </c>
      <c r="E12" s="2"/>
      <c r="I12" t="s">
        <v>399</v>
      </c>
    </row>
    <row r="13" spans="1:19" ht="42.75">
      <c r="A13" s="2" t="s">
        <v>323</v>
      </c>
      <c r="B13" s="2" t="s">
        <v>324</v>
      </c>
      <c r="C13" s="2" t="s">
        <v>318</v>
      </c>
      <c r="D13" s="2" t="s">
        <v>325</v>
      </c>
      <c r="E13" s="2"/>
      <c r="I13" t="s">
        <v>400</v>
      </c>
    </row>
    <row r="14" spans="1:19" ht="42.75">
      <c r="A14" s="2" t="s">
        <v>54</v>
      </c>
      <c r="B14" s="2" t="s">
        <v>326</v>
      </c>
      <c r="C14" s="2" t="s">
        <v>318</v>
      </c>
      <c r="D14" s="2" t="s">
        <v>327</v>
      </c>
      <c r="E14" s="2"/>
      <c r="I14" t="s">
        <v>401</v>
      </c>
    </row>
    <row r="15" spans="1:19" ht="28.5">
      <c r="A15" s="2" t="s">
        <v>328</v>
      </c>
      <c r="B15" s="2" t="s">
        <v>329</v>
      </c>
      <c r="C15" s="2" t="s">
        <v>311</v>
      </c>
      <c r="D15" s="2" t="s">
        <v>330</v>
      </c>
      <c r="E15" s="2"/>
      <c r="I15" t="s">
        <v>402</v>
      </c>
    </row>
    <row r="16" spans="1:19" ht="28.5">
      <c r="A16" s="2" t="s">
        <v>331</v>
      </c>
      <c r="B16" s="2" t="s">
        <v>332</v>
      </c>
      <c r="C16" s="2" t="s">
        <v>311</v>
      </c>
      <c r="D16" s="2" t="s">
        <v>333</v>
      </c>
      <c r="E16" s="2"/>
      <c r="I16" t="s">
        <v>403</v>
      </c>
    </row>
    <row r="17" spans="1:9">
      <c r="A17" s="5" t="s">
        <v>334</v>
      </c>
      <c r="B17" s="5" t="s">
        <v>335</v>
      </c>
      <c r="C17" s="5" t="s">
        <v>336</v>
      </c>
      <c r="D17" s="5"/>
      <c r="E17" s="5"/>
      <c r="I17" t="s">
        <v>404</v>
      </c>
    </row>
    <row r="18" spans="1:9">
      <c r="A18" s="5" t="s">
        <v>334</v>
      </c>
      <c r="B18" s="5" t="s">
        <v>337</v>
      </c>
      <c r="C18" s="5" t="s">
        <v>338</v>
      </c>
      <c r="D18" s="5"/>
      <c r="E18" s="5"/>
      <c r="I18" t="s">
        <v>405</v>
      </c>
    </row>
    <row r="19" spans="1:9">
      <c r="A19" s="5" t="s">
        <v>334</v>
      </c>
      <c r="B19" s="5" t="s">
        <v>339</v>
      </c>
      <c r="C19" s="5" t="s">
        <v>340</v>
      </c>
      <c r="D19" s="5"/>
      <c r="E19" s="5"/>
      <c r="I19" t="s">
        <v>406</v>
      </c>
    </row>
    <row r="20" spans="1:9">
      <c r="A20" s="5" t="s">
        <v>334</v>
      </c>
      <c r="B20" s="5" t="s">
        <v>341</v>
      </c>
      <c r="C20" s="5" t="s">
        <v>342</v>
      </c>
      <c r="D20" s="5"/>
      <c r="E20" s="5"/>
      <c r="I20" t="s">
        <v>407</v>
      </c>
    </row>
    <row r="21" spans="1:9">
      <c r="A21" s="5" t="s">
        <v>334</v>
      </c>
      <c r="B21" s="5" t="s">
        <v>343</v>
      </c>
      <c r="C21" s="5" t="s">
        <v>344</v>
      </c>
      <c r="D21" s="5"/>
      <c r="E21" s="5"/>
      <c r="I21" t="s">
        <v>408</v>
      </c>
    </row>
    <row r="22" spans="1:9" ht="28.5">
      <c r="A22" s="5" t="s">
        <v>299</v>
      </c>
      <c r="B22" s="5" t="s">
        <v>99</v>
      </c>
      <c r="C22" s="5" t="s">
        <v>345</v>
      </c>
      <c r="D22" s="5" t="s">
        <v>333</v>
      </c>
      <c r="E22" s="5" t="s">
        <v>346</v>
      </c>
    </row>
    <row r="23" spans="1:9" ht="28.5">
      <c r="A23" s="5" t="s">
        <v>299</v>
      </c>
      <c r="B23" s="5" t="s">
        <v>347</v>
      </c>
      <c r="C23" s="5" t="s">
        <v>348</v>
      </c>
      <c r="D23" s="5" t="s">
        <v>349</v>
      </c>
      <c r="E23" s="5" t="s">
        <v>350</v>
      </c>
    </row>
    <row r="24" spans="1:9">
      <c r="A24" s="5"/>
      <c r="B24" s="5"/>
      <c r="C24" s="5"/>
      <c r="D24" s="5"/>
      <c r="E24" s="5"/>
    </row>
    <row r="25" spans="1:9" ht="15">
      <c r="A25" s="11" t="s">
        <v>107</v>
      </c>
      <c r="B25" s="11" t="s">
        <v>108</v>
      </c>
      <c r="C25" s="11" t="s">
        <v>109</v>
      </c>
      <c r="D25" s="11" t="s">
        <v>110</v>
      </c>
      <c r="E25" s="11" t="s">
        <v>111</v>
      </c>
    </row>
    <row r="26" spans="1:9" ht="57">
      <c r="A26" s="5" t="s">
        <v>230</v>
      </c>
      <c r="B26" s="5" t="s">
        <v>351</v>
      </c>
      <c r="C26" s="5" t="s">
        <v>352</v>
      </c>
      <c r="D26" s="5" t="s">
        <v>353</v>
      </c>
      <c r="E26" s="5" t="s">
        <v>354</v>
      </c>
    </row>
    <row r="27" spans="1:9" ht="57">
      <c r="A27" s="5" t="s">
        <v>234</v>
      </c>
      <c r="B27" s="5" t="s">
        <v>351</v>
      </c>
      <c r="C27" s="5" t="s">
        <v>352</v>
      </c>
      <c r="D27" s="5" t="s">
        <v>353</v>
      </c>
      <c r="E27" s="5" t="s">
        <v>354</v>
      </c>
    </row>
    <row r="28" spans="1:9" ht="42.75">
      <c r="A28" s="5" t="s">
        <v>244</v>
      </c>
      <c r="B28" s="5" t="s">
        <v>355</v>
      </c>
      <c r="C28" s="5" t="s">
        <v>356</v>
      </c>
      <c r="D28" s="5" t="s">
        <v>357</v>
      </c>
      <c r="E28" s="5" t="s">
        <v>358</v>
      </c>
    </row>
    <row r="29" spans="1:9" ht="42.75">
      <c r="A29" s="5" t="s">
        <v>260</v>
      </c>
      <c r="B29" s="5" t="s">
        <v>359</v>
      </c>
      <c r="C29" s="5" t="s">
        <v>360</v>
      </c>
      <c r="D29" s="5" t="s">
        <v>361</v>
      </c>
      <c r="E29" s="5" t="s">
        <v>362</v>
      </c>
    </row>
    <row r="30" spans="1:9" ht="42.75">
      <c r="A30" s="5" t="s">
        <v>249</v>
      </c>
      <c r="B30" s="5" t="s">
        <v>359</v>
      </c>
      <c r="C30" s="5" t="s">
        <v>360</v>
      </c>
      <c r="D30" s="5" t="s">
        <v>363</v>
      </c>
      <c r="E30" s="5" t="s">
        <v>362</v>
      </c>
    </row>
    <row r="31" spans="1:9" ht="57">
      <c r="A31" s="5" t="s">
        <v>174</v>
      </c>
      <c r="B31" s="5" t="s">
        <v>364</v>
      </c>
      <c r="C31" s="5" t="s">
        <v>365</v>
      </c>
      <c r="D31" s="5" t="s">
        <v>366</v>
      </c>
      <c r="E31" s="5" t="s">
        <v>367</v>
      </c>
    </row>
    <row r="32" spans="1:9" ht="42.75">
      <c r="A32" s="5" t="s">
        <v>187</v>
      </c>
      <c r="B32" s="5" t="s">
        <v>368</v>
      </c>
      <c r="C32" s="5" t="s">
        <v>369</v>
      </c>
      <c r="D32" s="5" t="s">
        <v>370</v>
      </c>
      <c r="E32" s="5" t="s">
        <v>371</v>
      </c>
    </row>
    <row r="33" spans="1:5" ht="42.75">
      <c r="A33" s="5" t="s">
        <v>193</v>
      </c>
      <c r="B33" s="5" t="s">
        <v>368</v>
      </c>
      <c r="C33" s="5" t="s">
        <v>369</v>
      </c>
      <c r="D33" s="5" t="s">
        <v>372</v>
      </c>
      <c r="E33" s="5" t="s">
        <v>371</v>
      </c>
    </row>
    <row r="34" spans="1:5" ht="42.75">
      <c r="A34" s="5" t="s">
        <v>210</v>
      </c>
      <c r="B34" s="5" t="s">
        <v>373</v>
      </c>
      <c r="C34" s="5" t="s">
        <v>374</v>
      </c>
      <c r="D34" s="5" t="s">
        <v>375</v>
      </c>
      <c r="E34" s="5" t="s">
        <v>376</v>
      </c>
    </row>
    <row r="35" spans="1:5" ht="42.75">
      <c r="A35" s="5" t="s">
        <v>204</v>
      </c>
      <c r="B35" s="5" t="s">
        <v>373</v>
      </c>
      <c r="C35" s="5" t="s">
        <v>374</v>
      </c>
      <c r="D35" s="5" t="s">
        <v>375</v>
      </c>
      <c r="E35" s="5" t="s">
        <v>376</v>
      </c>
    </row>
    <row r="36" spans="1:5" ht="57">
      <c r="A36" s="5" t="s">
        <v>377</v>
      </c>
      <c r="B36" s="5" t="s">
        <v>378</v>
      </c>
      <c r="C36" s="5" t="s">
        <v>379</v>
      </c>
      <c r="D36" s="5" t="s">
        <v>380</v>
      </c>
      <c r="E36" s="5" t="s">
        <v>381</v>
      </c>
    </row>
    <row r="37" spans="1:5" ht="42.75">
      <c r="A37" s="5" t="s">
        <v>221</v>
      </c>
      <c r="B37" s="5" t="s">
        <v>382</v>
      </c>
      <c r="C37" s="5" t="s">
        <v>383</v>
      </c>
      <c r="D37" s="5" t="s">
        <v>384</v>
      </c>
      <c r="E37" s="5" t="s">
        <v>385</v>
      </c>
    </row>
    <row r="38" spans="1:5">
      <c r="A38" s="5"/>
      <c r="B38" s="5"/>
      <c r="C38" s="5"/>
      <c r="D38" s="5"/>
      <c r="E38" s="5"/>
    </row>
    <row r="39" spans="1:5">
      <c r="A39" s="5"/>
      <c r="B39" s="5"/>
      <c r="C39" s="5"/>
      <c r="D39" s="5"/>
      <c r="E39" s="5"/>
    </row>
    <row r="40" spans="1:5">
      <c r="A40" s="5"/>
      <c r="B40" s="5"/>
      <c r="C40" s="5"/>
      <c r="D40" s="5"/>
      <c r="E40" s="5"/>
    </row>
  </sheetData>
  <sheetProtection sheet="1" objects="1" scenarios="1" sort="0" autoFilter="0"/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Start Here</vt:lpstr>
      <vt:lpstr>Competitor Register</vt:lpstr>
      <vt:lpstr>Decision Scope</vt:lpstr>
      <vt:lpstr>Evidence Register</vt:lpstr>
      <vt:lpstr>Emerging Assessments</vt:lpstr>
      <vt:lpstr>Worked Examples</vt:lpstr>
      <vt:lpstr>Canonical Fixtures</vt:lpstr>
      <vt:lpstr>Method Notes</vt:lpstr>
      <vt:lpstr>A31_buyer_evidence</vt:lpstr>
      <vt:lpstr>A31_buyer_relevance</vt:lpstr>
      <vt:lpstr>A31_capability_evidence</vt:lpstr>
      <vt:lpstr>A31_contradiction</vt:lpstr>
      <vt:lpstr>A31_evidence_state</vt:lpstr>
      <vt:lpstr>A31_evidence_strength</vt:lpstr>
      <vt:lpstr>A31_evidence_type</vt:lpstr>
      <vt:lpstr>A31_freshness</vt:lpstr>
      <vt:lpstr>A31_identity_status</vt:lpstr>
      <vt:lpstr>A31_product_availability</vt:lpstr>
      <vt:lpstr>A31_scope_status</vt:lpstr>
      <vt:lpstr>A31_serviceability</vt:lpstr>
      <vt:lpstr>A31_trajectory_evidence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Pero Baldjiev</cp:lastModifiedBy>
  <dcterms:modified xsi:type="dcterms:W3CDTF">2026-08-02T20:47:03Z</dcterms:modified>
</cp:coreProperties>
</file>